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105" windowWidth="19440" windowHeight="11700"/>
  </bookViews>
  <sheets>
    <sheet name="Bay Area Airports 2013 Data" sheetId="1" r:id="rId1"/>
  </sheets>
  <calcPr calcId="145621"/>
</workbook>
</file>

<file path=xl/calcChain.xml><?xml version="1.0" encoding="utf-8"?>
<calcChain xmlns="http://schemas.openxmlformats.org/spreadsheetml/2006/main">
  <c r="AE23" i="1" l="1"/>
  <c r="AM23" i="1" l="1"/>
  <c r="AA23" i="1"/>
  <c r="T23" i="1"/>
  <c r="M23" i="1"/>
  <c r="G23" i="1"/>
  <c r="AM22" i="1"/>
  <c r="AI22" i="1"/>
  <c r="AE22" i="1"/>
  <c r="AA22" i="1"/>
  <c r="M22" i="1"/>
  <c r="G22" i="1"/>
  <c r="AM21" i="1"/>
  <c r="AE21" i="1"/>
  <c r="G21" i="1"/>
  <c r="AM20" i="1"/>
  <c r="AA20" i="1"/>
  <c r="AM18" i="1"/>
  <c r="AI18" i="1"/>
  <c r="AE18" i="1"/>
  <c r="AA18" i="1"/>
  <c r="T18" i="1"/>
  <c r="M18" i="1"/>
  <c r="G18" i="1"/>
  <c r="AM16" i="1"/>
  <c r="AI16" i="1"/>
  <c r="AE16" i="1"/>
  <c r="AA16" i="1"/>
  <c r="T16" i="1"/>
  <c r="M16" i="1"/>
  <c r="AM15" i="1"/>
  <c r="AI15" i="1"/>
  <c r="AE15" i="1"/>
  <c r="AA15" i="1"/>
  <c r="T15" i="1"/>
  <c r="M15" i="1"/>
  <c r="G15" i="1"/>
  <c r="AM14" i="1"/>
  <c r="AI14" i="1"/>
  <c r="AE14" i="1"/>
  <c r="AA14" i="1"/>
  <c r="T14" i="1"/>
  <c r="M14" i="1"/>
  <c r="G14" i="1"/>
  <c r="AI13" i="1"/>
  <c r="T13" i="1"/>
  <c r="M13" i="1"/>
  <c r="G13" i="1"/>
  <c r="AM12" i="1"/>
  <c r="AI12" i="1"/>
  <c r="AA12" i="1"/>
  <c r="T12" i="1"/>
  <c r="M12" i="1"/>
  <c r="G12" i="1"/>
  <c r="AM11" i="1"/>
  <c r="AI11" i="1"/>
  <c r="AE11" i="1"/>
  <c r="AA11" i="1"/>
  <c r="T11" i="1"/>
  <c r="M11" i="1"/>
  <c r="G11" i="1"/>
  <c r="AM10" i="1"/>
  <c r="AI10" i="1"/>
  <c r="AE10" i="1"/>
  <c r="AA10" i="1"/>
  <c r="T10" i="1"/>
  <c r="M10" i="1"/>
  <c r="G10" i="1"/>
  <c r="AM9" i="1"/>
  <c r="AI9" i="1"/>
  <c r="AE9" i="1"/>
  <c r="AA9" i="1"/>
  <c r="T9" i="1"/>
  <c r="M9" i="1"/>
  <c r="G9" i="1"/>
  <c r="AA8" i="1"/>
  <c r="M8" i="1"/>
  <c r="G8" i="1"/>
  <c r="N8" i="1" s="1"/>
  <c r="AA7" i="1"/>
  <c r="AA6" i="1"/>
  <c r="G6" i="1"/>
  <c r="N6" i="1" s="1"/>
</calcChain>
</file>

<file path=xl/sharedStrings.xml><?xml version="1.0" encoding="utf-8"?>
<sst xmlns="http://schemas.openxmlformats.org/spreadsheetml/2006/main" count="175" uniqueCount="62">
  <si>
    <t>Bay Area Airport-Owned Aircraft Storage and Vacancy, Fuel Sales and Operations Comparison</t>
  </si>
  <si>
    <t>Airport</t>
  </si>
  <si>
    <t>T-Hangars</t>
  </si>
  <si>
    <t>Box Hangars</t>
  </si>
  <si>
    <t>Tot. Hangar Change</t>
  </si>
  <si>
    <t>T-Shelter/Shade</t>
  </si>
  <si>
    <t>Tie-Downs</t>
  </si>
  <si>
    <t>Wait Lists (No. people on list)</t>
  </si>
  <si>
    <t>Fuel Statistics</t>
  </si>
  <si>
    <t>Operations</t>
  </si>
  <si>
    <t>Rate</t>
  </si>
  <si>
    <t>Total</t>
  </si>
  <si>
    <t>Vacancy</t>
  </si>
  <si>
    <t>Small Acft</t>
  </si>
  <si>
    <t>Large Acft</t>
  </si>
  <si>
    <t>Hangars</t>
  </si>
  <si>
    <t>Shelters</t>
  </si>
  <si>
    <t>100LL</t>
  </si>
  <si>
    <t>JET</t>
  </si>
  <si>
    <t>Annual Operations Counts</t>
  </si>
  <si>
    <t>$ per sq/ft/mo</t>
  </si>
  <si>
    <t>Change</t>
  </si>
  <si>
    <t>$ per tie-down/month</t>
  </si>
  <si>
    <t>Taxi-Thru Tie-Down Rate per month</t>
  </si>
  <si>
    <t>Fuel Flow Fee</t>
  </si>
  <si>
    <t>Gal. Sold</t>
  </si>
  <si>
    <t>2010</t>
  </si>
  <si>
    <t>2011</t>
  </si>
  <si>
    <t>2012</t>
  </si>
  <si>
    <t>Comments</t>
  </si>
  <si>
    <t>Reid-Hillview</t>
  </si>
  <si>
    <t/>
  </si>
  <si>
    <t>Palo Alto</t>
  </si>
  <si>
    <t>South County</t>
  </si>
  <si>
    <t>San Jose</t>
  </si>
  <si>
    <t>none</t>
  </si>
  <si>
    <t>n/a</t>
  </si>
  <si>
    <t>San Carlos</t>
  </si>
  <si>
    <t>N/A</t>
  </si>
  <si>
    <t>Half Moon Bay</t>
  </si>
  <si>
    <t>Hayward</t>
  </si>
  <si>
    <t>.05 cent</t>
  </si>
  <si>
    <t>.05cent</t>
  </si>
  <si>
    <t>Livermore</t>
  </si>
  <si>
    <t>na</t>
  </si>
  <si>
    <t>Buchanan</t>
  </si>
  <si>
    <t>Byron</t>
  </si>
  <si>
    <t>Nut Tree</t>
  </si>
  <si>
    <t>Napa</t>
  </si>
  <si>
    <t>75.00+</t>
  </si>
  <si>
    <t>Santa Rosa</t>
  </si>
  <si>
    <t>Monterey</t>
  </si>
  <si>
    <t>FBO</t>
  </si>
  <si>
    <t>Hollister</t>
  </si>
  <si>
    <t>Salinas</t>
  </si>
  <si>
    <t>Marina</t>
  </si>
  <si>
    <t>Pvt Owned</t>
  </si>
  <si>
    <t>200+</t>
  </si>
  <si>
    <t>Watsonville</t>
  </si>
  <si>
    <t>Total Inv</t>
  </si>
  <si>
    <t>Total Invall Tie-Downs</t>
  </si>
  <si>
    <t>2011 corp jet left /2012 chg in fuel ops/28 TDs  intentionaly  vacant for transients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</si>
</sst>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.00;&quot;$&quot;\(#,##0.00\)"/>
    <numFmt numFmtId="166" formatCode="m/d/yyyy;@"/>
    <numFmt numFmtId="167" formatCode="&quot;$&quot;#,##0\ ;&quot;$&quot;\(#,##0\)"/>
  </numFmts>
  <fonts count="55" x14ac:knownFonts="1"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9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sz val="16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shrinkToFit="1"/>
    </xf>
    <xf numFmtId="165" fontId="2" fillId="0" borderId="2" xfId="0" applyNumberFormat="1" applyFont="1" applyBorder="1" applyAlignment="1">
      <alignment horizontal="center" vertical="center" shrinkToFit="1"/>
    </xf>
    <xf numFmtId="0" fontId="5" fillId="0" borderId="19" xfId="0" applyFont="1" applyBorder="1"/>
    <xf numFmtId="165" fontId="6" fillId="0" borderId="20" xfId="0" applyNumberFormat="1" applyFont="1" applyBorder="1" applyAlignment="1">
      <alignment horizontal="center" vertical="center" shrinkToFit="1"/>
    </xf>
    <xf numFmtId="167" fontId="7" fillId="0" borderId="21" xfId="0" applyNumberFormat="1" applyFont="1" applyBorder="1" applyAlignment="1">
      <alignment horizontal="center" vertical="center" shrinkToFit="1"/>
    </xf>
    <xf numFmtId="3" fontId="8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3" fontId="10" fillId="0" borderId="24" xfId="0" applyNumberFormat="1" applyFont="1" applyBorder="1" applyAlignment="1">
      <alignment horizontal="center" vertical="center" shrinkToFit="1"/>
    </xf>
    <xf numFmtId="3" fontId="11" fillId="0" borderId="26" xfId="0" applyNumberFormat="1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left"/>
    </xf>
    <xf numFmtId="0" fontId="13" fillId="0" borderId="0" xfId="0" applyFont="1" applyAlignment="1">
      <alignment wrapText="1"/>
    </xf>
    <xf numFmtId="164" fontId="14" fillId="0" borderId="31" xfId="0" applyNumberFormat="1" applyFont="1" applyBorder="1" applyAlignment="1">
      <alignment horizontal="center" vertical="center" shrinkToFit="1"/>
    </xf>
    <xf numFmtId="165" fontId="15" fillId="0" borderId="33" xfId="0" applyNumberFormat="1" applyFont="1" applyBorder="1" applyAlignment="1">
      <alignment horizontal="center" vertical="center" shrinkToFit="1"/>
    </xf>
    <xf numFmtId="0" fontId="16" fillId="4" borderId="34" xfId="0" applyFont="1" applyFill="1" applyBorder="1" applyAlignment="1">
      <alignment horizontal="center" vertical="center" shrinkToFit="1"/>
    </xf>
    <xf numFmtId="165" fontId="17" fillId="0" borderId="35" xfId="0" applyNumberFormat="1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3" fontId="19" fillId="0" borderId="40" xfId="0" applyNumberFormat="1" applyFont="1" applyBorder="1" applyAlignment="1">
      <alignment horizontal="center" vertical="center" shrinkToFit="1"/>
    </xf>
    <xf numFmtId="3" fontId="20" fillId="0" borderId="41" xfId="0" applyNumberFormat="1" applyFont="1" applyBorder="1" applyAlignment="1">
      <alignment horizontal="center" vertical="center" shrinkToFit="1"/>
    </xf>
    <xf numFmtId="3" fontId="21" fillId="0" borderId="42" xfId="0" applyNumberFormat="1" applyFont="1" applyBorder="1" applyAlignment="1">
      <alignment horizontal="center" vertical="center" shrinkToFit="1"/>
    </xf>
    <xf numFmtId="3" fontId="22" fillId="0" borderId="43" xfId="0" applyNumberFormat="1" applyFont="1" applyBorder="1" applyAlignment="1">
      <alignment horizontal="center" vertical="center" shrinkToFit="1"/>
    </xf>
    <xf numFmtId="165" fontId="24" fillId="0" borderId="46" xfId="0" applyNumberFormat="1" applyFont="1" applyBorder="1" applyAlignment="1">
      <alignment horizontal="center" vertical="center" shrinkToFit="1"/>
    </xf>
    <xf numFmtId="0" fontId="25" fillId="0" borderId="0" xfId="0" applyFont="1"/>
    <xf numFmtId="0" fontId="26" fillId="0" borderId="50" xfId="0" applyFont="1" applyBorder="1" applyAlignment="1">
      <alignment vertical="center" shrinkToFit="1"/>
    </xf>
    <xf numFmtId="0" fontId="27" fillId="0" borderId="53" xfId="0" applyFont="1" applyBorder="1" applyAlignment="1">
      <alignment horizontal="center" vertical="center" shrinkToFit="1"/>
    </xf>
    <xf numFmtId="165" fontId="28" fillId="0" borderId="57" xfId="0" applyNumberFormat="1" applyFont="1" applyBorder="1" applyAlignment="1">
      <alignment horizontal="center" vertical="center" shrinkToFit="1"/>
    </xf>
    <xf numFmtId="0" fontId="30" fillId="0" borderId="60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 shrinkToFit="1"/>
    </xf>
    <xf numFmtId="0" fontId="32" fillId="0" borderId="63" xfId="0" applyFont="1" applyBorder="1" applyAlignment="1">
      <alignment horizontal="center" vertical="center" shrinkToFit="1"/>
    </xf>
    <xf numFmtId="0" fontId="33" fillId="5" borderId="67" xfId="0" applyFont="1" applyFill="1" applyBorder="1" applyAlignment="1">
      <alignment horizontal="center" vertical="center" shrinkToFit="1"/>
    </xf>
    <xf numFmtId="0" fontId="34" fillId="0" borderId="69" xfId="0" applyFont="1" applyBorder="1" applyAlignment="1">
      <alignment horizontal="left" vertical="center"/>
    </xf>
    <xf numFmtId="0" fontId="36" fillId="0" borderId="71" xfId="0" applyFont="1" applyBorder="1" applyAlignment="1">
      <alignment horizontal="center"/>
    </xf>
    <xf numFmtId="0" fontId="37" fillId="0" borderId="73" xfId="0" applyFont="1" applyBorder="1" applyAlignment="1">
      <alignment horizontal="center" vertical="center" shrinkToFit="1"/>
    </xf>
    <xf numFmtId="3" fontId="38" fillId="0" borderId="74" xfId="0" applyNumberFormat="1" applyFont="1" applyBorder="1" applyAlignment="1">
      <alignment horizontal="center" vertical="center" shrinkToFit="1"/>
    </xf>
    <xf numFmtId="165" fontId="39" fillId="0" borderId="75" xfId="0" applyNumberFormat="1" applyFont="1" applyBorder="1" applyAlignment="1">
      <alignment horizontal="center" vertical="center" shrinkToFit="1"/>
    </xf>
    <xf numFmtId="0" fontId="40" fillId="0" borderId="77" xfId="0" applyFont="1" applyBorder="1"/>
    <xf numFmtId="0" fontId="41" fillId="0" borderId="78" xfId="0" applyFont="1" applyBorder="1"/>
    <xf numFmtId="0" fontId="42" fillId="0" borderId="79" xfId="0" applyFont="1" applyBorder="1" applyAlignment="1">
      <alignment horizontal="left" vertical="center"/>
    </xf>
    <xf numFmtId="0" fontId="45" fillId="8" borderId="82" xfId="0" applyFont="1" applyFill="1" applyBorder="1" applyAlignment="1">
      <alignment horizontal="center" vertical="center" shrinkToFit="1"/>
    </xf>
    <xf numFmtId="167" fontId="46" fillId="0" borderId="83" xfId="0" applyNumberFormat="1" applyFont="1" applyBorder="1" applyAlignment="1">
      <alignment horizontal="center" vertical="center" shrinkToFit="1"/>
    </xf>
    <xf numFmtId="0" fontId="48" fillId="0" borderId="88" xfId="0" applyFont="1" applyBorder="1" applyAlignment="1">
      <alignment horizontal="center" vertical="center" shrinkToFit="1"/>
    </xf>
    <xf numFmtId="0" fontId="49" fillId="0" borderId="89" xfId="0" applyFont="1" applyBorder="1" applyAlignment="1">
      <alignment horizontal="center" vertical="center"/>
    </xf>
    <xf numFmtId="3" fontId="50" fillId="0" borderId="90" xfId="0" applyNumberFormat="1" applyFont="1" applyBorder="1" applyAlignment="1">
      <alignment horizontal="center" vertical="center" shrinkToFit="1"/>
    </xf>
    <xf numFmtId="0" fontId="51" fillId="0" borderId="94" xfId="0" applyFont="1" applyBorder="1" applyAlignment="1">
      <alignment horizontal="center" vertical="center" shrinkToFit="1"/>
    </xf>
    <xf numFmtId="0" fontId="53" fillId="0" borderId="44" xfId="0" applyFont="1" applyBorder="1" applyAlignment="1">
      <alignment horizontal="center" vertical="center"/>
    </xf>
    <xf numFmtId="0" fontId="53" fillId="0" borderId="64" xfId="0" applyFont="1" applyBorder="1" applyAlignment="1">
      <alignment horizontal="center" vertical="center"/>
    </xf>
    <xf numFmtId="0" fontId="53" fillId="0" borderId="85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52" fillId="0" borderId="15" xfId="0" applyFont="1" applyBorder="1" applyAlignment="1">
      <alignment vertical="center"/>
    </xf>
    <xf numFmtId="0" fontId="52" fillId="0" borderId="59" xfId="0" applyFont="1" applyBorder="1" applyAlignment="1">
      <alignment vertical="center"/>
    </xf>
    <xf numFmtId="166" fontId="53" fillId="0" borderId="61" xfId="0" applyNumberFormat="1" applyFont="1" applyBorder="1" applyAlignment="1">
      <alignment horizontal="center" vertical="center" textRotation="180" wrapText="1"/>
    </xf>
    <xf numFmtId="166" fontId="53" fillId="0" borderId="49" xfId="0" applyNumberFormat="1" applyFont="1" applyBorder="1" applyAlignment="1">
      <alignment horizontal="center" vertical="center" textRotation="180" wrapText="1"/>
    </xf>
    <xf numFmtId="166" fontId="53" fillId="0" borderId="6" xfId="0" applyNumberFormat="1" applyFont="1" applyBorder="1" applyAlignment="1">
      <alignment horizontal="center" vertical="center" textRotation="180" wrapText="1"/>
    </xf>
    <xf numFmtId="166" fontId="53" fillId="0" borderId="28" xfId="0" applyNumberFormat="1" applyFont="1" applyBorder="1" applyAlignment="1">
      <alignment horizontal="center" vertical="center" wrapText="1"/>
    </xf>
    <xf numFmtId="166" fontId="53" fillId="0" borderId="3" xfId="0" applyNumberFormat="1" applyFont="1" applyBorder="1" applyAlignment="1">
      <alignment horizontal="center" vertical="center" wrapText="1"/>
    </xf>
    <xf numFmtId="166" fontId="53" fillId="0" borderId="25" xfId="0" applyNumberFormat="1" applyFont="1" applyBorder="1" applyAlignment="1">
      <alignment horizontal="center" vertical="center" wrapText="1"/>
    </xf>
    <xf numFmtId="0" fontId="52" fillId="0" borderId="48" xfId="0" applyFont="1" applyBorder="1" applyAlignment="1">
      <alignment horizontal="left" vertical="center" wrapText="1"/>
    </xf>
    <xf numFmtId="0" fontId="54" fillId="0" borderId="69" xfId="0" applyFont="1" applyBorder="1" applyAlignment="1">
      <alignment horizontal="left" vertical="center" wrapText="1"/>
    </xf>
    <xf numFmtId="0" fontId="53" fillId="0" borderId="65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166" fontId="53" fillId="0" borderId="87" xfId="0" applyNumberFormat="1" applyFont="1" applyBorder="1" applyAlignment="1">
      <alignment horizontal="center" vertical="center" textRotation="180" wrapText="1"/>
    </xf>
    <xf numFmtId="166" fontId="53" fillId="0" borderId="12" xfId="0" applyNumberFormat="1" applyFont="1" applyBorder="1" applyAlignment="1">
      <alignment horizontal="center" vertical="center" textRotation="180" wrapText="1"/>
    </xf>
    <xf numFmtId="0" fontId="53" fillId="0" borderId="52" xfId="0" applyFont="1" applyBorder="1" applyAlignment="1">
      <alignment horizontal="center" vertical="center"/>
    </xf>
    <xf numFmtId="166" fontId="52" fillId="0" borderId="14" xfId="0" applyNumberFormat="1" applyFont="1" applyBorder="1" applyAlignment="1">
      <alignment horizontal="center" vertical="center" textRotation="180" wrapText="1"/>
    </xf>
    <xf numFmtId="166" fontId="52" fillId="0" borderId="51" xfId="0" applyNumberFormat="1" applyFont="1" applyBorder="1" applyAlignment="1">
      <alignment horizontal="center" vertical="center" textRotation="180" wrapText="1"/>
    </xf>
    <xf numFmtId="166" fontId="52" fillId="0" borderId="54" xfId="0" applyNumberFormat="1" applyFont="1" applyBorder="1" applyAlignment="1">
      <alignment horizontal="center" vertical="center" textRotation="180" wrapText="1"/>
    </xf>
    <xf numFmtId="166" fontId="52" fillId="0" borderId="91" xfId="0" applyNumberFormat="1" applyFont="1" applyBorder="1" applyAlignment="1">
      <alignment horizontal="center" vertical="center" textRotation="180" wrapText="1"/>
    </xf>
    <xf numFmtId="166" fontId="52" fillId="0" borderId="47" xfId="0" applyNumberFormat="1" applyFont="1" applyBorder="1" applyAlignment="1">
      <alignment horizontal="center" vertical="center" textRotation="180" wrapText="1"/>
    </xf>
    <xf numFmtId="166" fontId="52" fillId="6" borderId="70" xfId="0" applyNumberFormat="1" applyFont="1" applyFill="1" applyBorder="1" applyAlignment="1">
      <alignment horizontal="center" vertical="center" textRotation="180" wrapText="1"/>
    </xf>
    <xf numFmtId="166" fontId="52" fillId="2" borderId="9" xfId="0" applyNumberFormat="1" applyFont="1" applyFill="1" applyBorder="1" applyAlignment="1">
      <alignment horizontal="center" vertical="center" textRotation="180" wrapText="1"/>
    </xf>
    <xf numFmtId="166" fontId="53" fillId="0" borderId="93" xfId="0" applyNumberFormat="1" applyFont="1" applyBorder="1" applyAlignment="1">
      <alignment horizontal="center" vertical="center" textRotation="180" wrapText="1"/>
    </xf>
    <xf numFmtId="166" fontId="53" fillId="0" borderId="11" xfId="0" applyNumberFormat="1" applyFont="1" applyBorder="1" applyAlignment="1">
      <alignment horizontal="center" vertical="center" textRotation="180" wrapText="1"/>
    </xf>
    <xf numFmtId="166" fontId="52" fillId="3" borderId="16" xfId="0" applyNumberFormat="1" applyFont="1" applyFill="1" applyBorder="1" applyAlignment="1">
      <alignment horizontal="center" vertical="center" textRotation="180" wrapText="1"/>
    </xf>
    <xf numFmtId="166" fontId="52" fillId="7" borderId="76" xfId="0" applyNumberFormat="1" applyFont="1" applyFill="1" applyBorder="1" applyAlignment="1">
      <alignment horizontal="center" vertical="center" textRotation="180" wrapText="1"/>
    </xf>
    <xf numFmtId="166" fontId="52" fillId="0" borderId="13" xfId="0" applyNumberFormat="1" applyFont="1" applyBorder="1" applyAlignment="1">
      <alignment horizontal="center" vertical="center" textRotation="180" wrapText="1"/>
    </xf>
    <xf numFmtId="166" fontId="52" fillId="0" borderId="4" xfId="0" applyNumberFormat="1" applyFont="1" applyBorder="1" applyAlignment="1">
      <alignment horizontal="center" vertical="center" textRotation="180" wrapText="1"/>
    </xf>
    <xf numFmtId="0" fontId="52" fillId="0" borderId="29" xfId="0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0" fontId="52" fillId="0" borderId="72" xfId="0" applyFont="1" applyBorder="1" applyAlignment="1">
      <alignment horizontal="center" vertical="center" wrapText="1"/>
    </xf>
    <xf numFmtId="166" fontId="52" fillId="0" borderId="10" xfId="0" applyNumberFormat="1" applyFont="1" applyBorder="1" applyAlignment="1">
      <alignment horizontal="center" vertical="center" textRotation="180" wrapText="1"/>
    </xf>
    <xf numFmtId="0" fontId="53" fillId="0" borderId="7" xfId="0" applyFont="1" applyBorder="1" applyAlignment="1">
      <alignment horizontal="center" vertical="center"/>
    </xf>
    <xf numFmtId="0" fontId="53" fillId="0" borderId="66" xfId="0" applyFont="1" applyBorder="1" applyAlignment="1">
      <alignment horizontal="center" vertical="center"/>
    </xf>
    <xf numFmtId="0" fontId="53" fillId="0" borderId="84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 wrapText="1"/>
    </xf>
    <xf numFmtId="0" fontId="52" fillId="0" borderId="86" xfId="0" applyFont="1" applyBorder="1" applyAlignment="1">
      <alignment horizontal="center" vertical="center" wrapText="1"/>
    </xf>
    <xf numFmtId="0" fontId="52" fillId="0" borderId="56" xfId="0" applyFont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 wrapText="1"/>
    </xf>
    <xf numFmtId="166" fontId="35" fillId="6" borderId="70" xfId="0" applyNumberFormat="1" applyFont="1" applyFill="1" applyBorder="1" applyAlignment="1">
      <alignment horizontal="center" vertical="center" textRotation="180" wrapText="1"/>
    </xf>
    <xf numFmtId="166" fontId="4" fillId="2" borderId="9" xfId="0" applyNumberFormat="1" applyFont="1" applyFill="1" applyBorder="1" applyAlignment="1">
      <alignment horizontal="center" vertical="center" textRotation="180" wrapText="1"/>
    </xf>
    <xf numFmtId="0" fontId="44" fillId="0" borderId="81" xfId="0" applyFont="1" applyBorder="1" applyAlignment="1">
      <alignment horizontal="center" vertical="center"/>
    </xf>
    <xf numFmtId="0" fontId="47" fillId="0" borderId="85" xfId="0" applyFont="1" applyBorder="1" applyAlignment="1">
      <alignment horizontal="center" vertical="center"/>
    </xf>
    <xf numFmtId="0" fontId="29" fillId="0" borderId="58" xfId="0" applyFont="1" applyBorder="1" applyAlignment="1">
      <alignment wrapText="1"/>
    </xf>
    <xf numFmtId="0" fontId="43" fillId="0" borderId="80" xfId="0" applyFont="1" applyBorder="1" applyAlignment="1">
      <alignment wrapText="1"/>
    </xf>
    <xf numFmtId="0" fontId="23" fillId="0" borderId="45" xfId="0" applyFont="1" applyBorder="1"/>
    <xf numFmtId="0" fontId="30" fillId="0" borderId="60" xfId="0" applyFont="1" applyBorder="1" applyAlignment="1">
      <alignment horizontal="center" vertical="center"/>
    </xf>
    <xf numFmtId="0" fontId="49" fillId="0" borderId="8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2" fillId="0" borderId="60" xfId="0" applyFont="1" applyBorder="1" applyAlignment="1">
      <alignment horizontal="center" vertical="center"/>
    </xf>
    <xf numFmtId="0" fontId="52" fillId="0" borderId="89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 textRotation="180"/>
    </xf>
    <xf numFmtId="0" fontId="52" fillId="0" borderId="8" xfId="0" applyFont="1" applyBorder="1" applyAlignment="1">
      <alignment horizontal="center" vertical="center" textRotation="180"/>
    </xf>
    <xf numFmtId="0" fontId="52" fillId="0" borderId="17" xfId="0" applyFont="1" applyBorder="1" applyAlignment="1">
      <alignment horizontal="center" vertical="center" textRotation="180"/>
    </xf>
    <xf numFmtId="0" fontId="53" fillId="0" borderId="68" xfId="0" applyFont="1" applyBorder="1" applyAlignment="1">
      <alignment horizontal="center" vertical="center"/>
    </xf>
    <xf numFmtId="0" fontId="53" fillId="0" borderId="4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topLeftCell="A4" workbookViewId="0">
      <selection activeCell="AY7" sqref="AY7"/>
    </sheetView>
  </sheetViews>
  <sheetFormatPr defaultColWidth="9.85546875" defaultRowHeight="15" customHeight="1" x14ac:dyDescent="0.25"/>
  <cols>
    <col min="1" max="1" width="13.7109375" customWidth="1"/>
    <col min="2" max="2" width="6.7109375" customWidth="1"/>
    <col min="3" max="3" width="6.140625" customWidth="1"/>
    <col min="4" max="4" width="5" customWidth="1"/>
    <col min="5" max="7" width="4.85546875" customWidth="1"/>
    <col min="8" max="8" width="7.7109375" customWidth="1"/>
    <col min="9" max="9" width="6.140625" customWidth="1"/>
    <col min="10" max="13" width="4.85546875" customWidth="1"/>
    <col min="14" max="14" width="5.5703125" customWidth="1"/>
    <col min="15" max="15" width="7.28515625" style="11" customWidth="1"/>
    <col min="16" max="16" width="5.28515625" customWidth="1"/>
    <col min="17" max="20" width="5.5703125" customWidth="1"/>
    <col min="21" max="21" width="8.5703125" customWidth="1"/>
    <col min="22" max="22" width="8.42578125" customWidth="1"/>
    <col min="23" max="23" width="6.5703125" customWidth="1"/>
    <col min="24" max="24" width="6" customWidth="1"/>
    <col min="25" max="28" width="5.42578125" customWidth="1"/>
    <col min="29" max="37" width="4.5703125" customWidth="1"/>
    <col min="38" max="38" width="4.42578125" customWidth="1"/>
    <col min="39" max="39" width="4.5703125" customWidth="1"/>
    <col min="40" max="47" width="8.28515625" customWidth="1"/>
    <col min="48" max="50" width="11.140625" customWidth="1"/>
    <col min="51" max="51" width="29.7109375" customWidth="1"/>
  </cols>
  <sheetData>
    <row r="1" spans="1:51" ht="36" customHeight="1" x14ac:dyDescent="0.2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</row>
    <row r="2" spans="1:51" ht="22.5" customHeight="1" x14ac:dyDescent="0.2">
      <c r="A2" s="94" t="s">
        <v>1</v>
      </c>
      <c r="B2" s="97" t="s">
        <v>2</v>
      </c>
      <c r="C2" s="98"/>
      <c r="D2" s="98"/>
      <c r="E2" s="98"/>
      <c r="F2" s="98"/>
      <c r="G2" s="99"/>
      <c r="H2" s="100" t="s">
        <v>3</v>
      </c>
      <c r="I2" s="101"/>
      <c r="J2" s="101"/>
      <c r="K2" s="101"/>
      <c r="L2" s="101"/>
      <c r="M2" s="102"/>
      <c r="N2" s="103" t="s">
        <v>4</v>
      </c>
      <c r="O2" s="100" t="s">
        <v>5</v>
      </c>
      <c r="P2" s="101"/>
      <c r="Q2" s="101"/>
      <c r="R2" s="101"/>
      <c r="S2" s="101"/>
      <c r="T2" s="102"/>
      <c r="U2" s="100" t="s">
        <v>6</v>
      </c>
      <c r="V2" s="101"/>
      <c r="W2" s="101"/>
      <c r="X2" s="101"/>
      <c r="Y2" s="101"/>
      <c r="Z2" s="101"/>
      <c r="AA2" s="102"/>
      <c r="AB2" s="100" t="s">
        <v>7</v>
      </c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2"/>
      <c r="AN2" s="100" t="s">
        <v>8</v>
      </c>
      <c r="AO2" s="101"/>
      <c r="AP2" s="101"/>
      <c r="AQ2" s="101"/>
      <c r="AR2" s="101"/>
      <c r="AS2" s="101"/>
      <c r="AT2" s="101"/>
      <c r="AU2" s="102"/>
      <c r="AV2" s="100" t="s">
        <v>9</v>
      </c>
      <c r="AW2" s="101"/>
      <c r="AX2" s="101"/>
      <c r="AY2" s="44"/>
    </row>
    <row r="3" spans="1:51" ht="18.75" customHeight="1" x14ac:dyDescent="0.2">
      <c r="A3" s="95"/>
      <c r="B3" s="26" t="s">
        <v>10</v>
      </c>
      <c r="C3" s="41" t="s">
        <v>11</v>
      </c>
      <c r="D3" s="98" t="s">
        <v>12</v>
      </c>
      <c r="E3" s="98"/>
      <c r="F3" s="98"/>
      <c r="G3" s="99"/>
      <c r="H3" s="45" t="s">
        <v>10</v>
      </c>
      <c r="I3" s="46" t="s">
        <v>11</v>
      </c>
      <c r="J3" s="47"/>
      <c r="K3" s="48" t="s">
        <v>12</v>
      </c>
      <c r="L3" s="48"/>
      <c r="M3" s="49"/>
      <c r="N3" s="104"/>
      <c r="O3" s="45" t="s">
        <v>10</v>
      </c>
      <c r="P3" s="46" t="s">
        <v>11</v>
      </c>
      <c r="Q3" s="106" t="s">
        <v>12</v>
      </c>
      <c r="R3" s="82"/>
      <c r="S3" s="82"/>
      <c r="T3" s="85"/>
      <c r="U3" s="45" t="s">
        <v>13</v>
      </c>
      <c r="V3" s="46" t="s">
        <v>14</v>
      </c>
      <c r="W3" s="46" t="s">
        <v>11</v>
      </c>
      <c r="X3" s="106" t="s">
        <v>12</v>
      </c>
      <c r="Y3" s="82"/>
      <c r="Z3" s="82"/>
      <c r="AA3" s="85"/>
      <c r="AB3" s="81" t="s">
        <v>15</v>
      </c>
      <c r="AC3" s="82"/>
      <c r="AD3" s="82"/>
      <c r="AE3" s="107"/>
      <c r="AF3" s="106" t="s">
        <v>16</v>
      </c>
      <c r="AG3" s="82"/>
      <c r="AH3" s="82"/>
      <c r="AI3" s="107"/>
      <c r="AJ3" s="106" t="s">
        <v>6</v>
      </c>
      <c r="AK3" s="82"/>
      <c r="AL3" s="82"/>
      <c r="AM3" s="85"/>
      <c r="AN3" s="81" t="s">
        <v>17</v>
      </c>
      <c r="AO3" s="82"/>
      <c r="AP3" s="82"/>
      <c r="AQ3" s="83"/>
      <c r="AR3" s="84" t="s">
        <v>18</v>
      </c>
      <c r="AS3" s="82"/>
      <c r="AT3" s="82"/>
      <c r="AU3" s="85"/>
      <c r="AV3" s="81" t="s">
        <v>19</v>
      </c>
      <c r="AW3" s="82"/>
      <c r="AX3" s="82"/>
      <c r="AY3" s="44"/>
    </row>
    <row r="4" spans="1:51" ht="18.75" customHeight="1" x14ac:dyDescent="0.2">
      <c r="A4" s="95"/>
      <c r="B4" s="86" t="s">
        <v>20</v>
      </c>
      <c r="C4" s="88" t="s">
        <v>59</v>
      </c>
      <c r="D4" s="67">
        <v>40543</v>
      </c>
      <c r="E4" s="67">
        <v>40908</v>
      </c>
      <c r="F4" s="67">
        <v>41274</v>
      </c>
      <c r="G4" s="90" t="s">
        <v>21</v>
      </c>
      <c r="H4" s="76" t="s">
        <v>20</v>
      </c>
      <c r="I4" s="78" t="s">
        <v>59</v>
      </c>
      <c r="J4" s="63">
        <v>40543</v>
      </c>
      <c r="K4" s="65">
        <v>40908</v>
      </c>
      <c r="L4" s="67">
        <v>41274</v>
      </c>
      <c r="M4" s="68" t="s">
        <v>21</v>
      </c>
      <c r="N4" s="104"/>
      <c r="O4" s="76" t="s">
        <v>20</v>
      </c>
      <c r="P4" s="78" t="s">
        <v>59</v>
      </c>
      <c r="Q4" s="63">
        <v>40543</v>
      </c>
      <c r="R4" s="65">
        <v>40908</v>
      </c>
      <c r="S4" s="67">
        <v>41274</v>
      </c>
      <c r="T4" s="68" t="s">
        <v>21</v>
      </c>
      <c r="U4" s="76" t="s">
        <v>22</v>
      </c>
      <c r="V4" s="78" t="s">
        <v>23</v>
      </c>
      <c r="W4" s="78" t="s">
        <v>60</v>
      </c>
      <c r="X4" s="63">
        <v>41274</v>
      </c>
      <c r="Y4" s="65">
        <v>40908</v>
      </c>
      <c r="Z4" s="67">
        <v>41274</v>
      </c>
      <c r="AA4" s="68" t="s">
        <v>21</v>
      </c>
      <c r="AB4" s="74">
        <v>40543</v>
      </c>
      <c r="AC4" s="65">
        <v>40908</v>
      </c>
      <c r="AD4" s="67">
        <v>41274</v>
      </c>
      <c r="AE4" s="72" t="s">
        <v>21</v>
      </c>
      <c r="AF4" s="63">
        <v>40543</v>
      </c>
      <c r="AG4" s="65">
        <v>40908</v>
      </c>
      <c r="AH4" s="67">
        <v>41274</v>
      </c>
      <c r="AI4" s="72" t="s">
        <v>21</v>
      </c>
      <c r="AJ4" s="63">
        <v>40543</v>
      </c>
      <c r="AK4" s="65">
        <v>40908</v>
      </c>
      <c r="AL4" s="67">
        <v>41274</v>
      </c>
      <c r="AM4" s="68" t="s">
        <v>21</v>
      </c>
      <c r="AN4" s="70" t="s">
        <v>24</v>
      </c>
      <c r="AO4" s="58" t="s">
        <v>25</v>
      </c>
      <c r="AP4" s="58"/>
      <c r="AQ4" s="59"/>
      <c r="AR4" s="60" t="s">
        <v>24</v>
      </c>
      <c r="AS4" s="58" t="s">
        <v>25</v>
      </c>
      <c r="AT4" s="58"/>
      <c r="AU4" s="62"/>
      <c r="AV4" s="81"/>
      <c r="AW4" s="82"/>
      <c r="AX4" s="82"/>
      <c r="AY4" s="44"/>
    </row>
    <row r="5" spans="1:51" ht="54.75" customHeight="1" x14ac:dyDescent="0.2">
      <c r="A5" s="96"/>
      <c r="B5" s="87"/>
      <c r="C5" s="89"/>
      <c r="D5" s="66"/>
      <c r="E5" s="66"/>
      <c r="F5" s="66"/>
      <c r="G5" s="91"/>
      <c r="H5" s="77"/>
      <c r="I5" s="79"/>
      <c r="J5" s="80"/>
      <c r="K5" s="80"/>
      <c r="L5" s="66"/>
      <c r="M5" s="69"/>
      <c r="N5" s="105"/>
      <c r="O5" s="77"/>
      <c r="P5" s="79"/>
      <c r="Q5" s="80"/>
      <c r="R5" s="80"/>
      <c r="S5" s="66"/>
      <c r="T5" s="69"/>
      <c r="U5" s="77"/>
      <c r="V5" s="79"/>
      <c r="W5" s="79"/>
      <c r="X5" s="80"/>
      <c r="Y5" s="80"/>
      <c r="Z5" s="66"/>
      <c r="AA5" s="69"/>
      <c r="AB5" s="75"/>
      <c r="AC5" s="66"/>
      <c r="AD5" s="66"/>
      <c r="AE5" s="73"/>
      <c r="AF5" s="64"/>
      <c r="AG5" s="66"/>
      <c r="AH5" s="66"/>
      <c r="AI5" s="73"/>
      <c r="AJ5" s="64"/>
      <c r="AK5" s="66"/>
      <c r="AL5" s="66"/>
      <c r="AM5" s="69"/>
      <c r="AN5" s="71"/>
      <c r="AO5" s="50" t="s">
        <v>26</v>
      </c>
      <c r="AP5" s="50" t="s">
        <v>27</v>
      </c>
      <c r="AQ5" s="51" t="s">
        <v>28</v>
      </c>
      <c r="AR5" s="61"/>
      <c r="AS5" s="50" t="s">
        <v>26</v>
      </c>
      <c r="AT5" s="50" t="s">
        <v>27</v>
      </c>
      <c r="AU5" s="52" t="s">
        <v>28</v>
      </c>
      <c r="AV5" s="53" t="s">
        <v>26</v>
      </c>
      <c r="AW5" s="54" t="s">
        <v>27</v>
      </c>
      <c r="AX5" s="55" t="s">
        <v>28</v>
      </c>
      <c r="AY5" s="56" t="s">
        <v>29</v>
      </c>
    </row>
    <row r="6" spans="1:51" ht="21" customHeight="1" x14ac:dyDescent="0.25">
      <c r="A6" s="3" t="s">
        <v>30</v>
      </c>
      <c r="B6" s="4">
        <v>0.54</v>
      </c>
      <c r="C6" s="40">
        <v>96</v>
      </c>
      <c r="D6" s="40">
        <v>0</v>
      </c>
      <c r="E6" s="40">
        <v>2</v>
      </c>
      <c r="F6" s="40"/>
      <c r="G6" s="38">
        <f>F6-D6</f>
        <v>0</v>
      </c>
      <c r="H6" s="4">
        <v>0.47</v>
      </c>
      <c r="I6" s="40">
        <v>48</v>
      </c>
      <c r="J6" s="40">
        <v>0</v>
      </c>
      <c r="K6" s="40">
        <v>3</v>
      </c>
      <c r="L6" s="40"/>
      <c r="M6" s="38">
        <v>0</v>
      </c>
      <c r="N6" s="7">
        <f>M6+G6</f>
        <v>0</v>
      </c>
      <c r="O6" s="2">
        <v>252.5</v>
      </c>
      <c r="P6" s="40">
        <v>52</v>
      </c>
      <c r="Q6" s="40">
        <v>0</v>
      </c>
      <c r="R6" s="40">
        <v>0</v>
      </c>
      <c r="S6" s="40">
        <v>0</v>
      </c>
      <c r="T6" s="38">
        <v>0</v>
      </c>
      <c r="U6" s="4">
        <v>125.5</v>
      </c>
      <c r="V6" s="2">
        <v>271</v>
      </c>
      <c r="W6" s="40">
        <v>173</v>
      </c>
      <c r="X6" s="40">
        <v>111</v>
      </c>
      <c r="Y6" s="40">
        <v>116</v>
      </c>
      <c r="Z6" s="40"/>
      <c r="AA6" s="38">
        <f t="shared" ref="AA6:AA12" si="0">Z6-X6</f>
        <v>-111</v>
      </c>
      <c r="AB6" s="43">
        <v>32</v>
      </c>
      <c r="AC6" s="40">
        <v>0</v>
      </c>
      <c r="AD6" s="40" t="s">
        <v>31</v>
      </c>
      <c r="AE6" s="38">
        <v>0</v>
      </c>
      <c r="AF6" s="43">
        <v>2</v>
      </c>
      <c r="AG6" s="40">
        <v>3</v>
      </c>
      <c r="AH6" s="40" t="s">
        <v>31</v>
      </c>
      <c r="AI6" s="38">
        <v>0</v>
      </c>
      <c r="AJ6" s="43">
        <v>0</v>
      </c>
      <c r="AK6" s="40">
        <v>0</v>
      </c>
      <c r="AL6" s="40">
        <v>0</v>
      </c>
      <c r="AM6" s="38">
        <v>0</v>
      </c>
      <c r="AN6" s="4">
        <v>0.1</v>
      </c>
      <c r="AO6" s="33">
        <v>196949</v>
      </c>
      <c r="AP6" s="33">
        <v>78850</v>
      </c>
      <c r="AQ6" s="8" t="s">
        <v>31</v>
      </c>
      <c r="AR6" s="25">
        <v>0.1</v>
      </c>
      <c r="AS6" s="33">
        <v>23288</v>
      </c>
      <c r="AT6" s="33"/>
      <c r="AU6" s="42"/>
      <c r="AV6" s="6">
        <v>109747</v>
      </c>
      <c r="AW6" s="33">
        <v>108708</v>
      </c>
      <c r="AX6" s="33" t="s">
        <v>31</v>
      </c>
      <c r="AY6" s="37" t="s">
        <v>31</v>
      </c>
    </row>
    <row r="7" spans="1:51" ht="21" customHeight="1" x14ac:dyDescent="0.25">
      <c r="A7" s="3" t="s">
        <v>32</v>
      </c>
      <c r="B7" s="34"/>
      <c r="C7" s="24"/>
      <c r="D7" s="24"/>
      <c r="E7" s="24"/>
      <c r="F7" s="24"/>
      <c r="G7" s="14">
        <v>0</v>
      </c>
      <c r="H7" s="34"/>
      <c r="I7" s="24"/>
      <c r="J7" s="24"/>
      <c r="K7" s="24"/>
      <c r="L7" s="24"/>
      <c r="M7" s="14">
        <v>0</v>
      </c>
      <c r="N7" s="43">
        <v>0</v>
      </c>
      <c r="O7" s="13"/>
      <c r="P7" s="24"/>
      <c r="Q7" s="24"/>
      <c r="R7" s="24"/>
      <c r="S7" s="24"/>
      <c r="T7" s="14"/>
      <c r="U7" s="34"/>
      <c r="V7" s="13"/>
      <c r="W7" s="24"/>
      <c r="X7" s="24"/>
      <c r="Y7" s="24"/>
      <c r="Z7" s="24"/>
      <c r="AA7" s="14">
        <f t="shared" si="0"/>
        <v>0</v>
      </c>
      <c r="AB7" s="43" t="s">
        <v>31</v>
      </c>
      <c r="AC7" s="24" t="s">
        <v>31</v>
      </c>
      <c r="AD7" s="24" t="s">
        <v>31</v>
      </c>
      <c r="AE7" s="29">
        <v>0</v>
      </c>
      <c r="AF7" s="24" t="s">
        <v>31</v>
      </c>
      <c r="AG7" s="24" t="s">
        <v>31</v>
      </c>
      <c r="AH7" s="24" t="s">
        <v>31</v>
      </c>
      <c r="AI7" s="29">
        <v>0</v>
      </c>
      <c r="AJ7" s="24" t="s">
        <v>31</v>
      </c>
      <c r="AK7" s="24" t="s">
        <v>31</v>
      </c>
      <c r="AL7" s="24" t="s">
        <v>31</v>
      </c>
      <c r="AM7" s="14">
        <v>0</v>
      </c>
      <c r="AN7" s="34" t="s">
        <v>31</v>
      </c>
      <c r="AO7" s="17" t="s">
        <v>31</v>
      </c>
      <c r="AP7" s="17" t="s">
        <v>31</v>
      </c>
      <c r="AQ7" s="9" t="s">
        <v>31</v>
      </c>
      <c r="AR7" s="15" t="s">
        <v>31</v>
      </c>
      <c r="AS7" s="17"/>
      <c r="AT7" s="17"/>
      <c r="AU7" s="19"/>
      <c r="AV7" s="18"/>
      <c r="AW7" s="17" t="s">
        <v>31</v>
      </c>
      <c r="AX7" s="17" t="s">
        <v>31</v>
      </c>
      <c r="AY7" s="30" t="s">
        <v>31</v>
      </c>
    </row>
    <row r="8" spans="1:51" ht="21" customHeight="1" x14ac:dyDescent="0.25">
      <c r="A8" s="3" t="s">
        <v>33</v>
      </c>
      <c r="B8" s="34"/>
      <c r="C8" s="24"/>
      <c r="D8" s="24"/>
      <c r="E8" s="24"/>
      <c r="F8" s="24"/>
      <c r="G8" s="14">
        <f t="shared" ref="G8:G15" si="1">F8-D8</f>
        <v>0</v>
      </c>
      <c r="H8" s="34"/>
      <c r="I8" s="16"/>
      <c r="J8" s="16"/>
      <c r="K8" s="16"/>
      <c r="L8" s="24"/>
      <c r="M8" s="14">
        <f t="shared" ref="M8:M16" si="2">L8-J8</f>
        <v>0</v>
      </c>
      <c r="N8" s="43">
        <f>M8+G8</f>
        <v>0</v>
      </c>
      <c r="O8" s="13"/>
      <c r="P8" s="24"/>
      <c r="Q8" s="24"/>
      <c r="R8" s="24"/>
      <c r="S8" s="24"/>
      <c r="T8" s="14"/>
      <c r="U8" s="34"/>
      <c r="V8" s="13"/>
      <c r="W8" s="24"/>
      <c r="X8" s="24"/>
      <c r="Y8" s="16"/>
      <c r="Z8" s="24"/>
      <c r="AA8" s="14">
        <f t="shared" si="0"/>
        <v>0</v>
      </c>
      <c r="AB8" s="43" t="s">
        <v>31</v>
      </c>
      <c r="AC8" s="24" t="s">
        <v>31</v>
      </c>
      <c r="AD8" s="24" t="s">
        <v>31</v>
      </c>
      <c r="AE8" s="14">
        <v>0</v>
      </c>
      <c r="AF8" s="43" t="s">
        <v>31</v>
      </c>
      <c r="AG8" s="24" t="s">
        <v>31</v>
      </c>
      <c r="AH8" s="24" t="s">
        <v>31</v>
      </c>
      <c r="AI8" s="29">
        <v>0</v>
      </c>
      <c r="AJ8" s="24" t="s">
        <v>31</v>
      </c>
      <c r="AK8" s="24" t="s">
        <v>31</v>
      </c>
      <c r="AL8" s="24" t="s">
        <v>31</v>
      </c>
      <c r="AM8" s="14">
        <v>0</v>
      </c>
      <c r="AN8" s="34" t="s">
        <v>31</v>
      </c>
      <c r="AO8" s="17" t="s">
        <v>31</v>
      </c>
      <c r="AP8" s="17" t="s">
        <v>31</v>
      </c>
      <c r="AQ8" s="9" t="s">
        <v>31</v>
      </c>
      <c r="AR8" s="15" t="s">
        <v>31</v>
      </c>
      <c r="AS8" s="17"/>
      <c r="AT8" s="17"/>
      <c r="AU8" s="19"/>
      <c r="AV8" s="18"/>
      <c r="AW8" s="17" t="s">
        <v>31</v>
      </c>
      <c r="AX8" s="17" t="s">
        <v>31</v>
      </c>
      <c r="AY8" s="30" t="s">
        <v>31</v>
      </c>
    </row>
    <row r="9" spans="1:51" ht="21" customHeight="1" x14ac:dyDescent="0.25">
      <c r="A9" s="3" t="s">
        <v>34</v>
      </c>
      <c r="B9" s="34">
        <v>0.54</v>
      </c>
      <c r="C9" s="24">
        <v>46</v>
      </c>
      <c r="D9" s="24">
        <v>0</v>
      </c>
      <c r="E9" s="24">
        <v>0</v>
      </c>
      <c r="F9" s="24">
        <v>0</v>
      </c>
      <c r="G9" s="14">
        <f t="shared" si="1"/>
        <v>0</v>
      </c>
      <c r="H9" s="34" t="s">
        <v>35</v>
      </c>
      <c r="I9" s="24" t="s">
        <v>36</v>
      </c>
      <c r="J9" s="24" t="s">
        <v>36</v>
      </c>
      <c r="K9" s="24" t="s">
        <v>36</v>
      </c>
      <c r="L9" s="24" t="s">
        <v>36</v>
      </c>
      <c r="M9" s="14" t="e">
        <f t="shared" si="2"/>
        <v>#VALUE!</v>
      </c>
      <c r="N9" s="27"/>
      <c r="O9" s="34" t="s">
        <v>35</v>
      </c>
      <c r="P9" s="24" t="s">
        <v>36</v>
      </c>
      <c r="Q9" s="24" t="s">
        <v>36</v>
      </c>
      <c r="R9" s="24" t="s">
        <v>36</v>
      </c>
      <c r="S9" s="24" t="s">
        <v>36</v>
      </c>
      <c r="T9" s="14" t="e">
        <f t="shared" ref="T9:T16" si="3">S9-Q9</f>
        <v>#VALUE!</v>
      </c>
      <c r="U9" s="34">
        <v>184</v>
      </c>
      <c r="V9" s="13">
        <v>80</v>
      </c>
      <c r="W9" s="24">
        <v>0</v>
      </c>
      <c r="X9" s="24"/>
      <c r="Y9" s="24">
        <v>62</v>
      </c>
      <c r="Z9" s="24"/>
      <c r="AA9" s="14">
        <f t="shared" si="0"/>
        <v>0</v>
      </c>
      <c r="AB9" s="43"/>
      <c r="AC9" s="24"/>
      <c r="AD9" s="24"/>
      <c r="AE9" s="14">
        <f>AD9-AB9</f>
        <v>0</v>
      </c>
      <c r="AF9" s="43"/>
      <c r="AG9" s="24"/>
      <c r="AH9" s="24"/>
      <c r="AI9" s="29">
        <f t="shared" ref="AI9:AI16" si="4">AH9-AG9</f>
        <v>0</v>
      </c>
      <c r="AJ9" s="24"/>
      <c r="AK9" s="24"/>
      <c r="AL9" s="24"/>
      <c r="AM9" s="14">
        <f>AL9-AK9</f>
        <v>0</v>
      </c>
      <c r="AN9" s="34"/>
      <c r="AO9" s="17"/>
      <c r="AP9" s="17"/>
      <c r="AQ9" s="9"/>
      <c r="AR9" s="15"/>
      <c r="AS9" s="17"/>
      <c r="AT9" s="17"/>
      <c r="AU9" s="19"/>
      <c r="AV9" s="18"/>
      <c r="AW9" s="17"/>
      <c r="AX9" s="17"/>
      <c r="AY9" s="30"/>
    </row>
    <row r="10" spans="1:51" ht="21" customHeight="1" x14ac:dyDescent="0.25">
      <c r="A10" s="3" t="s">
        <v>37</v>
      </c>
      <c r="B10" s="34">
        <v>0.45</v>
      </c>
      <c r="C10" s="24">
        <v>139</v>
      </c>
      <c r="D10" s="24">
        <v>0</v>
      </c>
      <c r="E10" s="24">
        <v>0</v>
      </c>
      <c r="F10" s="24">
        <v>0</v>
      </c>
      <c r="G10" s="14">
        <f t="shared" si="1"/>
        <v>0</v>
      </c>
      <c r="H10" s="34" t="s">
        <v>38</v>
      </c>
      <c r="I10" s="24">
        <v>1</v>
      </c>
      <c r="J10" s="24">
        <v>0</v>
      </c>
      <c r="K10" s="24">
        <v>0</v>
      </c>
      <c r="L10" s="24">
        <v>0</v>
      </c>
      <c r="M10" s="14">
        <f t="shared" si="2"/>
        <v>0</v>
      </c>
      <c r="N10" s="27">
        <v>0</v>
      </c>
      <c r="O10" s="34">
        <v>270</v>
      </c>
      <c r="P10" s="24">
        <v>29</v>
      </c>
      <c r="Q10" s="24">
        <v>0</v>
      </c>
      <c r="R10" s="24">
        <v>0</v>
      </c>
      <c r="S10" s="24">
        <v>0</v>
      </c>
      <c r="T10" s="14">
        <f t="shared" si="3"/>
        <v>0</v>
      </c>
      <c r="U10" s="34">
        <v>127</v>
      </c>
      <c r="V10" s="13">
        <v>183</v>
      </c>
      <c r="W10" s="24">
        <v>400</v>
      </c>
      <c r="X10" s="24">
        <v>100</v>
      </c>
      <c r="Y10" s="24">
        <v>100</v>
      </c>
      <c r="Z10" s="24">
        <v>100</v>
      </c>
      <c r="AA10" s="14">
        <f t="shared" si="0"/>
        <v>0</v>
      </c>
      <c r="AB10" s="43">
        <v>60</v>
      </c>
      <c r="AC10" s="24"/>
      <c r="AD10" s="24"/>
      <c r="AE10" s="14">
        <f>AD10-AB10</f>
        <v>-60</v>
      </c>
      <c r="AF10" s="43">
        <v>11</v>
      </c>
      <c r="AG10" s="24"/>
      <c r="AH10" s="24"/>
      <c r="AI10" s="29">
        <f t="shared" si="4"/>
        <v>0</v>
      </c>
      <c r="AJ10" s="24">
        <v>0</v>
      </c>
      <c r="AK10" s="24"/>
      <c r="AL10" s="24"/>
      <c r="AM10" s="14">
        <f>AL10-AK10</f>
        <v>0</v>
      </c>
      <c r="AN10" s="34">
        <v>0.1</v>
      </c>
      <c r="AO10" s="17"/>
      <c r="AP10" s="17"/>
      <c r="AQ10" s="9"/>
      <c r="AR10" s="15">
        <v>0.1</v>
      </c>
      <c r="AS10" s="17"/>
      <c r="AT10" s="17"/>
      <c r="AU10" s="19"/>
      <c r="AV10" s="18"/>
      <c r="AW10" s="17"/>
      <c r="AX10" s="17"/>
      <c r="AY10" s="30"/>
    </row>
    <row r="11" spans="1:51" ht="21" customHeight="1" x14ac:dyDescent="0.25">
      <c r="A11" s="3" t="s">
        <v>39</v>
      </c>
      <c r="B11" s="34">
        <v>0.44</v>
      </c>
      <c r="C11" s="24">
        <v>40</v>
      </c>
      <c r="D11" s="24">
        <v>0</v>
      </c>
      <c r="E11" s="24">
        <v>0</v>
      </c>
      <c r="F11" s="24">
        <v>0</v>
      </c>
      <c r="G11" s="14">
        <f t="shared" si="1"/>
        <v>0</v>
      </c>
      <c r="H11" s="34">
        <v>0</v>
      </c>
      <c r="I11" s="24">
        <v>0</v>
      </c>
      <c r="J11" s="24">
        <v>0</v>
      </c>
      <c r="K11" s="24">
        <v>0</v>
      </c>
      <c r="L11" s="24">
        <v>0</v>
      </c>
      <c r="M11" s="14">
        <f t="shared" si="2"/>
        <v>0</v>
      </c>
      <c r="N11" s="27">
        <v>0</v>
      </c>
      <c r="O11" s="34">
        <v>0</v>
      </c>
      <c r="P11" s="24">
        <v>0</v>
      </c>
      <c r="Q11" s="24">
        <v>0</v>
      </c>
      <c r="R11" s="24">
        <v>0</v>
      </c>
      <c r="S11" s="24">
        <v>0</v>
      </c>
      <c r="T11" s="14">
        <f t="shared" si="3"/>
        <v>0</v>
      </c>
      <c r="U11" s="34">
        <v>63</v>
      </c>
      <c r="V11" s="13"/>
      <c r="W11" s="24"/>
      <c r="X11" s="24"/>
      <c r="Y11" s="24"/>
      <c r="Z11" s="24"/>
      <c r="AA11" s="14">
        <f t="shared" si="0"/>
        <v>0</v>
      </c>
      <c r="AB11" s="43"/>
      <c r="AC11" s="24"/>
      <c r="AD11" s="24"/>
      <c r="AE11" s="14">
        <f>AD11-AB11</f>
        <v>0</v>
      </c>
      <c r="AF11" s="43"/>
      <c r="AG11" s="24"/>
      <c r="AH11" s="24"/>
      <c r="AI11" s="29">
        <f t="shared" si="4"/>
        <v>0</v>
      </c>
      <c r="AJ11" s="24"/>
      <c r="AK11" s="24"/>
      <c r="AL11" s="24"/>
      <c r="AM11" s="14">
        <f>AL11-AK11</f>
        <v>0</v>
      </c>
      <c r="AN11" s="34"/>
      <c r="AO11" s="17"/>
      <c r="AP11" s="17"/>
      <c r="AQ11" s="9"/>
      <c r="AR11" s="15"/>
      <c r="AS11" s="17"/>
      <c r="AT11" s="17"/>
      <c r="AU11" s="19"/>
      <c r="AV11" s="18"/>
      <c r="AW11" s="17"/>
      <c r="AX11" s="17"/>
      <c r="AY11" s="30"/>
    </row>
    <row r="12" spans="1:51" ht="21" customHeight="1" x14ac:dyDescent="0.25">
      <c r="A12" s="3" t="s">
        <v>40</v>
      </c>
      <c r="B12" s="34">
        <v>0.31</v>
      </c>
      <c r="C12" s="24">
        <v>207</v>
      </c>
      <c r="D12" s="24">
        <v>0</v>
      </c>
      <c r="E12" s="24">
        <v>0</v>
      </c>
      <c r="F12" s="24">
        <v>0</v>
      </c>
      <c r="G12" s="14">
        <f t="shared" si="1"/>
        <v>0</v>
      </c>
      <c r="H12" s="34">
        <v>0</v>
      </c>
      <c r="I12" s="24">
        <v>0</v>
      </c>
      <c r="J12" s="24">
        <v>0</v>
      </c>
      <c r="K12" s="24">
        <v>0</v>
      </c>
      <c r="L12" s="24">
        <v>0</v>
      </c>
      <c r="M12" s="14">
        <f t="shared" si="2"/>
        <v>0</v>
      </c>
      <c r="N12" s="27">
        <v>0</v>
      </c>
      <c r="O12" s="34">
        <v>0</v>
      </c>
      <c r="P12" s="24">
        <v>0</v>
      </c>
      <c r="Q12" s="24">
        <v>0</v>
      </c>
      <c r="R12" s="24">
        <v>0</v>
      </c>
      <c r="S12" s="24">
        <v>0</v>
      </c>
      <c r="T12" s="14">
        <f t="shared" si="3"/>
        <v>0</v>
      </c>
      <c r="U12" s="34">
        <v>60</v>
      </c>
      <c r="V12" s="13">
        <v>75</v>
      </c>
      <c r="W12" s="24">
        <v>100</v>
      </c>
      <c r="X12" s="24">
        <v>38</v>
      </c>
      <c r="Y12" s="24">
        <v>43</v>
      </c>
      <c r="Z12" s="24">
        <v>42</v>
      </c>
      <c r="AA12" s="14">
        <f t="shared" si="0"/>
        <v>4</v>
      </c>
      <c r="AB12" s="43">
        <v>208</v>
      </c>
      <c r="AC12" s="24">
        <v>205</v>
      </c>
      <c r="AD12" s="24">
        <v>185</v>
      </c>
      <c r="AE12" s="14">
        <v>-23</v>
      </c>
      <c r="AF12" s="43"/>
      <c r="AG12" s="24"/>
      <c r="AH12" s="24"/>
      <c r="AI12" s="29">
        <f t="shared" si="4"/>
        <v>0</v>
      </c>
      <c r="AJ12" s="24"/>
      <c r="AK12" s="24"/>
      <c r="AL12" s="24"/>
      <c r="AM12" s="14">
        <f>AL12-AK12</f>
        <v>0</v>
      </c>
      <c r="AN12" s="34" t="s">
        <v>41</v>
      </c>
      <c r="AO12" s="17">
        <v>179013</v>
      </c>
      <c r="AP12" s="17">
        <v>165372</v>
      </c>
      <c r="AQ12" s="9">
        <v>172453</v>
      </c>
      <c r="AR12" s="15" t="s">
        <v>42</v>
      </c>
      <c r="AS12" s="17">
        <v>113531</v>
      </c>
      <c r="AT12" s="17">
        <v>1157.17</v>
      </c>
      <c r="AU12" s="19">
        <v>1032.07</v>
      </c>
      <c r="AV12" s="18">
        <v>87122</v>
      </c>
      <c r="AW12" s="17">
        <v>89799</v>
      </c>
      <c r="AX12" s="17">
        <v>83275</v>
      </c>
      <c r="AY12" s="30"/>
    </row>
    <row r="13" spans="1:51" ht="21" customHeight="1" x14ac:dyDescent="0.25">
      <c r="A13" s="3" t="s">
        <v>43</v>
      </c>
      <c r="B13" s="34">
        <v>0.34499999999999997</v>
      </c>
      <c r="C13" s="24">
        <v>240</v>
      </c>
      <c r="D13" s="24">
        <v>0</v>
      </c>
      <c r="E13" s="24">
        <v>0</v>
      </c>
      <c r="F13" s="24">
        <v>0</v>
      </c>
      <c r="G13" s="14">
        <f t="shared" si="1"/>
        <v>0</v>
      </c>
      <c r="H13" s="34">
        <v>0.4</v>
      </c>
      <c r="I13" s="24">
        <v>20</v>
      </c>
      <c r="J13" s="24">
        <v>0</v>
      </c>
      <c r="K13" s="24">
        <v>0</v>
      </c>
      <c r="L13" s="24">
        <v>0</v>
      </c>
      <c r="M13" s="14">
        <f t="shared" si="2"/>
        <v>0</v>
      </c>
      <c r="N13" s="27">
        <v>0</v>
      </c>
      <c r="O13" s="34">
        <v>0.21</v>
      </c>
      <c r="P13" s="24">
        <v>9</v>
      </c>
      <c r="Q13" s="24">
        <v>0</v>
      </c>
      <c r="R13" s="24">
        <v>0</v>
      </c>
      <c r="S13" s="24">
        <v>0</v>
      </c>
      <c r="T13" s="14">
        <f t="shared" si="3"/>
        <v>0</v>
      </c>
      <c r="U13" s="34">
        <v>76</v>
      </c>
      <c r="V13" s="13">
        <v>87</v>
      </c>
      <c r="W13" s="24">
        <v>249</v>
      </c>
      <c r="X13" s="24">
        <v>143</v>
      </c>
      <c r="Y13" s="24">
        <v>155</v>
      </c>
      <c r="Z13" s="24">
        <v>154</v>
      </c>
      <c r="AA13" s="14">
        <v>11</v>
      </c>
      <c r="AB13" s="43">
        <v>215</v>
      </c>
      <c r="AC13" s="24">
        <v>201</v>
      </c>
      <c r="AD13" s="24">
        <v>189</v>
      </c>
      <c r="AE13" s="14">
        <v>-26</v>
      </c>
      <c r="AF13" s="43">
        <v>18</v>
      </c>
      <c r="AG13" s="24">
        <v>17</v>
      </c>
      <c r="AH13" s="24">
        <v>4</v>
      </c>
      <c r="AI13" s="29">
        <f t="shared" si="4"/>
        <v>-13</v>
      </c>
      <c r="AJ13" s="24" t="s">
        <v>44</v>
      </c>
      <c r="AK13" s="24" t="s">
        <v>44</v>
      </c>
      <c r="AL13" s="24" t="s">
        <v>44</v>
      </c>
      <c r="AM13" s="14" t="s">
        <v>44</v>
      </c>
      <c r="AN13" s="34" t="s">
        <v>44</v>
      </c>
      <c r="AO13" s="17">
        <v>259728</v>
      </c>
      <c r="AP13" s="17">
        <v>285146</v>
      </c>
      <c r="AQ13" s="9">
        <v>319049</v>
      </c>
      <c r="AR13" s="15" t="s">
        <v>44</v>
      </c>
      <c r="AS13" s="17">
        <v>346268</v>
      </c>
      <c r="AT13" s="17">
        <v>336108</v>
      </c>
      <c r="AU13" s="19">
        <v>297705</v>
      </c>
      <c r="AV13" s="18">
        <v>124213</v>
      </c>
      <c r="AW13" s="17">
        <v>136851</v>
      </c>
      <c r="AX13" s="17">
        <v>136196</v>
      </c>
      <c r="AY13" s="30"/>
    </row>
    <row r="14" spans="1:51" ht="21" customHeight="1" x14ac:dyDescent="0.25">
      <c r="A14" s="3" t="s">
        <v>45</v>
      </c>
      <c r="B14" s="34">
        <v>0.37</v>
      </c>
      <c r="C14" s="24">
        <v>94</v>
      </c>
      <c r="D14" s="24">
        <v>1</v>
      </c>
      <c r="E14" s="24">
        <v>1</v>
      </c>
      <c r="F14" s="24">
        <v>1</v>
      </c>
      <c r="G14" s="14">
        <f t="shared" si="1"/>
        <v>0</v>
      </c>
      <c r="H14" s="34">
        <v>0.59</v>
      </c>
      <c r="I14" s="24">
        <v>8</v>
      </c>
      <c r="J14" s="24">
        <v>0</v>
      </c>
      <c r="K14" s="24">
        <v>0</v>
      </c>
      <c r="L14" s="24">
        <v>0</v>
      </c>
      <c r="M14" s="14">
        <f t="shared" si="2"/>
        <v>0</v>
      </c>
      <c r="N14" s="27">
        <v>0</v>
      </c>
      <c r="O14" s="34">
        <v>172.41</v>
      </c>
      <c r="P14" s="24">
        <v>18</v>
      </c>
      <c r="Q14" s="24">
        <v>2</v>
      </c>
      <c r="R14" s="24">
        <v>2</v>
      </c>
      <c r="S14" s="24">
        <v>2</v>
      </c>
      <c r="T14" s="14">
        <f t="shared" si="3"/>
        <v>0</v>
      </c>
      <c r="U14" s="34">
        <v>60</v>
      </c>
      <c r="V14" s="13">
        <v>94</v>
      </c>
      <c r="W14" s="24">
        <v>160</v>
      </c>
      <c r="X14" s="24"/>
      <c r="Y14" s="24">
        <v>78</v>
      </c>
      <c r="Z14" s="24"/>
      <c r="AA14" s="14">
        <f>Z14-X14</f>
        <v>0</v>
      </c>
      <c r="AB14" s="43">
        <v>133</v>
      </c>
      <c r="AC14" s="24">
        <v>129</v>
      </c>
      <c r="AD14" s="24"/>
      <c r="AE14" s="14">
        <f>AD14-AB14</f>
        <v>-133</v>
      </c>
      <c r="AF14" s="43">
        <v>61</v>
      </c>
      <c r="AG14" s="24">
        <v>34</v>
      </c>
      <c r="AH14" s="24"/>
      <c r="AI14" s="29">
        <f t="shared" si="4"/>
        <v>-34</v>
      </c>
      <c r="AJ14" s="24"/>
      <c r="AK14" s="24"/>
      <c r="AL14" s="24"/>
      <c r="AM14" s="14">
        <f>AL14-AK14</f>
        <v>0</v>
      </c>
      <c r="AN14" s="34"/>
      <c r="AO14" s="17"/>
      <c r="AP14" s="17"/>
      <c r="AQ14" s="9"/>
      <c r="AR14" s="15"/>
      <c r="AS14" s="17"/>
      <c r="AT14" s="17"/>
      <c r="AU14" s="19"/>
      <c r="AV14" s="18">
        <v>78396</v>
      </c>
      <c r="AW14" s="17">
        <v>78098</v>
      </c>
      <c r="AX14" s="17"/>
      <c r="AY14" s="30"/>
    </row>
    <row r="15" spans="1:51" ht="21" customHeight="1" x14ac:dyDescent="0.25">
      <c r="A15" s="3" t="s">
        <v>46</v>
      </c>
      <c r="B15" s="34">
        <v>0.26</v>
      </c>
      <c r="C15" s="24">
        <v>28</v>
      </c>
      <c r="D15" s="24">
        <v>0</v>
      </c>
      <c r="E15" s="24">
        <v>3</v>
      </c>
      <c r="F15" s="24">
        <v>3</v>
      </c>
      <c r="G15" s="14">
        <f t="shared" si="1"/>
        <v>3</v>
      </c>
      <c r="H15" s="34" t="s">
        <v>36</v>
      </c>
      <c r="I15" s="24">
        <v>0</v>
      </c>
      <c r="J15" s="24">
        <v>0</v>
      </c>
      <c r="K15" s="24">
        <v>0</v>
      </c>
      <c r="L15" s="24">
        <v>0</v>
      </c>
      <c r="M15" s="14">
        <f t="shared" si="2"/>
        <v>0</v>
      </c>
      <c r="N15" s="27" t="s">
        <v>36</v>
      </c>
      <c r="O15" s="34" t="s">
        <v>36</v>
      </c>
      <c r="P15" s="24" t="s">
        <v>36</v>
      </c>
      <c r="Q15" s="24" t="s">
        <v>36</v>
      </c>
      <c r="R15" s="24" t="s">
        <v>36</v>
      </c>
      <c r="S15" s="24" t="s">
        <v>36</v>
      </c>
      <c r="T15" s="14" t="e">
        <f t="shared" si="3"/>
        <v>#VALUE!</v>
      </c>
      <c r="U15" s="34">
        <v>40</v>
      </c>
      <c r="V15" s="13">
        <v>50</v>
      </c>
      <c r="W15" s="24">
        <v>48</v>
      </c>
      <c r="X15" s="24"/>
      <c r="Y15" s="24">
        <v>26</v>
      </c>
      <c r="Z15" s="24"/>
      <c r="AA15" s="14">
        <f>Z15-X15</f>
        <v>0</v>
      </c>
      <c r="AB15" s="43">
        <v>59</v>
      </c>
      <c r="AC15" s="24">
        <v>52</v>
      </c>
      <c r="AD15" s="24"/>
      <c r="AE15" s="14">
        <f>AD15-AB15</f>
        <v>-59</v>
      </c>
      <c r="AF15" s="43" t="s">
        <v>36</v>
      </c>
      <c r="AG15" s="24" t="s">
        <v>36</v>
      </c>
      <c r="AH15" s="24" t="s">
        <v>36</v>
      </c>
      <c r="AI15" s="29" t="e">
        <f t="shared" si="4"/>
        <v>#VALUE!</v>
      </c>
      <c r="AJ15" s="24" t="s">
        <v>36</v>
      </c>
      <c r="AK15" s="24" t="s">
        <v>36</v>
      </c>
      <c r="AL15" s="24" t="s">
        <v>36</v>
      </c>
      <c r="AM15" s="14" t="e">
        <f>AL15-AK15</f>
        <v>#VALUE!</v>
      </c>
      <c r="AN15" s="34"/>
      <c r="AO15" s="17"/>
      <c r="AP15" s="17"/>
      <c r="AQ15" s="9"/>
      <c r="AR15" s="15"/>
      <c r="AS15" s="17"/>
      <c r="AT15" s="17"/>
      <c r="AU15" s="19"/>
      <c r="AV15" s="18">
        <v>42000</v>
      </c>
      <c r="AW15" s="17">
        <v>42000</v>
      </c>
      <c r="AX15" s="17"/>
      <c r="AY15" s="30"/>
    </row>
    <row r="16" spans="1:51" ht="21" customHeight="1" x14ac:dyDescent="0.25">
      <c r="A16" s="3" t="s">
        <v>47</v>
      </c>
      <c r="B16" s="34">
        <v>0.25</v>
      </c>
      <c r="C16" s="24">
        <v>61</v>
      </c>
      <c r="D16" s="24">
        <v>0</v>
      </c>
      <c r="E16" s="24">
        <v>0</v>
      </c>
      <c r="F16" s="24">
        <v>0</v>
      </c>
      <c r="G16" s="14">
        <v>0</v>
      </c>
      <c r="H16" s="34">
        <v>0.28000000000000003</v>
      </c>
      <c r="I16" s="24">
        <v>6</v>
      </c>
      <c r="J16" s="24">
        <v>0</v>
      </c>
      <c r="K16" s="24">
        <v>0</v>
      </c>
      <c r="L16" s="24">
        <v>0</v>
      </c>
      <c r="M16" s="14">
        <f t="shared" si="2"/>
        <v>0</v>
      </c>
      <c r="N16" s="27">
        <v>0</v>
      </c>
      <c r="O16" s="34" t="s">
        <v>38</v>
      </c>
      <c r="P16" s="24" t="s">
        <v>38</v>
      </c>
      <c r="Q16" s="24"/>
      <c r="R16" s="24"/>
      <c r="S16" s="24"/>
      <c r="T16" s="14">
        <f t="shared" si="3"/>
        <v>0</v>
      </c>
      <c r="U16" s="34">
        <v>50</v>
      </c>
      <c r="V16" s="13">
        <v>80</v>
      </c>
      <c r="W16" s="24">
        <v>82</v>
      </c>
      <c r="X16" s="24">
        <v>35</v>
      </c>
      <c r="Y16" s="24">
        <v>44</v>
      </c>
      <c r="Z16" s="24">
        <v>43</v>
      </c>
      <c r="AA16" s="14">
        <f>Z16-X16</f>
        <v>8</v>
      </c>
      <c r="AB16" s="43">
        <v>21</v>
      </c>
      <c r="AC16" s="24">
        <v>13</v>
      </c>
      <c r="AD16" s="24">
        <v>14</v>
      </c>
      <c r="AE16" s="14">
        <f>AD16-AB16</f>
        <v>-7</v>
      </c>
      <c r="AF16" s="43" t="s">
        <v>38</v>
      </c>
      <c r="AG16" s="24" t="s">
        <v>38</v>
      </c>
      <c r="AH16" s="24" t="s">
        <v>38</v>
      </c>
      <c r="AI16" s="29" t="e">
        <f t="shared" si="4"/>
        <v>#VALUE!</v>
      </c>
      <c r="AJ16" s="24" t="s">
        <v>38</v>
      </c>
      <c r="AK16" s="24" t="s">
        <v>38</v>
      </c>
      <c r="AL16" s="24" t="s">
        <v>38</v>
      </c>
      <c r="AM16" s="14" t="e">
        <f>AL16-AK16</f>
        <v>#VALUE!</v>
      </c>
      <c r="AN16" s="34">
        <v>0.15</v>
      </c>
      <c r="AO16" s="17">
        <v>69634</v>
      </c>
      <c r="AP16" s="17">
        <v>68051</v>
      </c>
      <c r="AQ16" s="9">
        <v>72450</v>
      </c>
      <c r="AR16" s="15">
        <v>0.15</v>
      </c>
      <c r="AS16" s="17">
        <v>148093</v>
      </c>
      <c r="AT16" s="17">
        <v>87996</v>
      </c>
      <c r="AU16" s="19">
        <v>70911</v>
      </c>
      <c r="AV16" s="18"/>
      <c r="AW16" s="17">
        <v>101500</v>
      </c>
      <c r="AX16" s="17"/>
      <c r="AY16" s="57" t="s">
        <v>61</v>
      </c>
    </row>
    <row r="17" spans="1:51" ht="21" customHeight="1" x14ac:dyDescent="0.25">
      <c r="A17" s="3" t="s">
        <v>48</v>
      </c>
      <c r="B17" s="34">
        <v>0.26</v>
      </c>
      <c r="C17" s="24">
        <v>115</v>
      </c>
      <c r="D17" s="24">
        <v>0</v>
      </c>
      <c r="E17" s="24">
        <v>0</v>
      </c>
      <c r="F17" s="24">
        <v>0</v>
      </c>
      <c r="G17" s="14">
        <v>0</v>
      </c>
      <c r="H17" s="34">
        <v>0.28999999999999998</v>
      </c>
      <c r="I17" s="24">
        <v>8</v>
      </c>
      <c r="J17" s="24">
        <v>0</v>
      </c>
      <c r="K17" s="24">
        <v>0</v>
      </c>
      <c r="L17" s="24">
        <v>0</v>
      </c>
      <c r="M17" s="14">
        <v>0</v>
      </c>
      <c r="N17" s="27">
        <v>0</v>
      </c>
      <c r="O17" s="34">
        <v>0.1</v>
      </c>
      <c r="P17" s="24">
        <v>46</v>
      </c>
      <c r="Q17" s="24">
        <v>12</v>
      </c>
      <c r="R17" s="24">
        <v>16</v>
      </c>
      <c r="S17" s="24">
        <v>21</v>
      </c>
      <c r="T17" s="14">
        <v>0</v>
      </c>
      <c r="U17" s="34">
        <v>40</v>
      </c>
      <c r="V17" s="13" t="s">
        <v>49</v>
      </c>
      <c r="W17" s="24">
        <v>95</v>
      </c>
      <c r="X17" s="24">
        <v>86</v>
      </c>
      <c r="Y17" s="24">
        <v>86</v>
      </c>
      <c r="Z17" s="24">
        <v>86</v>
      </c>
      <c r="AA17" s="14">
        <v>0</v>
      </c>
      <c r="AB17" s="43">
        <v>75</v>
      </c>
      <c r="AC17" s="24">
        <v>25</v>
      </c>
      <c r="AD17" s="24">
        <v>25</v>
      </c>
      <c r="AE17" s="14">
        <v>-50</v>
      </c>
      <c r="AF17" s="43">
        <v>0</v>
      </c>
      <c r="AG17" s="24">
        <v>0</v>
      </c>
      <c r="AH17" s="24">
        <v>0</v>
      </c>
      <c r="AI17" s="29">
        <v>0</v>
      </c>
      <c r="AJ17" s="24">
        <v>0</v>
      </c>
      <c r="AK17" s="24">
        <v>0</v>
      </c>
      <c r="AL17" s="24">
        <v>0</v>
      </c>
      <c r="AM17" s="14">
        <v>0</v>
      </c>
      <c r="AN17" s="34">
        <v>0.08</v>
      </c>
      <c r="AO17" s="17">
        <v>90845</v>
      </c>
      <c r="AP17" s="17">
        <v>106239</v>
      </c>
      <c r="AQ17" s="9">
        <v>85201</v>
      </c>
      <c r="AR17" s="15">
        <v>0.08</v>
      </c>
      <c r="AS17" s="17">
        <v>1471015</v>
      </c>
      <c r="AT17" s="17">
        <v>1479384</v>
      </c>
      <c r="AU17" s="19">
        <v>1561385</v>
      </c>
      <c r="AV17" s="18">
        <v>87412</v>
      </c>
      <c r="AW17" s="17">
        <v>50283</v>
      </c>
      <c r="AX17" s="17">
        <v>56281</v>
      </c>
      <c r="AY17" s="30"/>
    </row>
    <row r="18" spans="1:51" ht="21" customHeight="1" x14ac:dyDescent="0.25">
      <c r="A18" s="3" t="s">
        <v>50</v>
      </c>
      <c r="B18" s="34">
        <v>0.3</v>
      </c>
      <c r="C18" s="24">
        <v>191</v>
      </c>
      <c r="D18" s="24">
        <v>0</v>
      </c>
      <c r="E18" s="24">
        <v>8</v>
      </c>
      <c r="F18" s="24"/>
      <c r="G18" s="14">
        <f>F18-D18</f>
        <v>0</v>
      </c>
      <c r="H18" s="34">
        <v>0.55000000000000004</v>
      </c>
      <c r="I18" s="24"/>
      <c r="J18" s="24"/>
      <c r="K18" s="24">
        <v>2</v>
      </c>
      <c r="L18" s="24"/>
      <c r="M18" s="14">
        <f>L18-J18</f>
        <v>0</v>
      </c>
      <c r="N18" s="27"/>
      <c r="O18" s="34">
        <v>97</v>
      </c>
      <c r="P18" s="24">
        <v>56</v>
      </c>
      <c r="Q18" s="24">
        <v>0</v>
      </c>
      <c r="R18" s="24">
        <v>7</v>
      </c>
      <c r="S18" s="24"/>
      <c r="T18" s="14">
        <f>S18-Q18</f>
        <v>0</v>
      </c>
      <c r="U18" s="34">
        <v>45</v>
      </c>
      <c r="V18" s="13">
        <v>155</v>
      </c>
      <c r="W18" s="24">
        <v>36</v>
      </c>
      <c r="X18" s="24">
        <v>0</v>
      </c>
      <c r="Y18" s="24">
        <v>14</v>
      </c>
      <c r="Z18" s="24"/>
      <c r="AA18" s="14">
        <f>Z18-X18</f>
        <v>0</v>
      </c>
      <c r="AB18" s="43">
        <v>0</v>
      </c>
      <c r="AC18" s="24">
        <v>0</v>
      </c>
      <c r="AD18" s="24">
        <v>0</v>
      </c>
      <c r="AE18" s="14">
        <f>AD18-AB18</f>
        <v>0</v>
      </c>
      <c r="AF18" s="43">
        <v>0</v>
      </c>
      <c r="AG18" s="24">
        <v>0</v>
      </c>
      <c r="AH18" s="24">
        <v>0</v>
      </c>
      <c r="AI18" s="29">
        <f>AH18-AG18</f>
        <v>0</v>
      </c>
      <c r="AJ18" s="24">
        <v>0</v>
      </c>
      <c r="AK18" s="24">
        <v>0</v>
      </c>
      <c r="AL18" s="24">
        <v>0</v>
      </c>
      <c r="AM18" s="14">
        <f>AL18-AK18</f>
        <v>0</v>
      </c>
      <c r="AN18" s="34">
        <v>0.11</v>
      </c>
      <c r="AO18" s="17">
        <v>179940</v>
      </c>
      <c r="AP18" s="17">
        <v>176760</v>
      </c>
      <c r="AQ18" s="9"/>
      <c r="AR18" s="15">
        <v>0.11</v>
      </c>
      <c r="AS18" s="17">
        <v>1423535</v>
      </c>
      <c r="AT18" s="17">
        <v>1307911</v>
      </c>
      <c r="AU18" s="19"/>
      <c r="AV18" s="18">
        <v>72150</v>
      </c>
      <c r="AW18" s="35">
        <v>66932</v>
      </c>
      <c r="AX18" s="17"/>
      <c r="AY18" s="30"/>
    </row>
    <row r="19" spans="1:51" ht="21" customHeight="1" x14ac:dyDescent="0.25">
      <c r="A19" s="3" t="s">
        <v>51</v>
      </c>
      <c r="B19" s="34">
        <v>0.38</v>
      </c>
      <c r="C19" s="24">
        <v>32</v>
      </c>
      <c r="D19" s="24">
        <v>1</v>
      </c>
      <c r="E19" s="24">
        <v>0</v>
      </c>
      <c r="F19" s="24">
        <v>0</v>
      </c>
      <c r="G19" s="14">
        <v>0</v>
      </c>
      <c r="H19" s="34">
        <v>0.26</v>
      </c>
      <c r="I19" s="24">
        <v>6</v>
      </c>
      <c r="J19" s="24">
        <v>0</v>
      </c>
      <c r="K19" s="24">
        <v>0</v>
      </c>
      <c r="L19" s="24">
        <v>0</v>
      </c>
      <c r="M19" s="14">
        <v>0</v>
      </c>
      <c r="N19" s="27">
        <v>0</v>
      </c>
      <c r="O19" s="34">
        <v>0</v>
      </c>
      <c r="P19" s="24">
        <v>0</v>
      </c>
      <c r="Q19" s="24">
        <v>0</v>
      </c>
      <c r="R19" s="24">
        <v>0</v>
      </c>
      <c r="S19" s="24">
        <v>0</v>
      </c>
      <c r="T19" s="14">
        <v>0</v>
      </c>
      <c r="U19" s="34">
        <v>69</v>
      </c>
      <c r="V19" s="13">
        <v>93</v>
      </c>
      <c r="W19" s="24">
        <v>25</v>
      </c>
      <c r="X19" s="24">
        <v>19</v>
      </c>
      <c r="Y19" s="24">
        <v>20</v>
      </c>
      <c r="Z19" s="24">
        <v>20</v>
      </c>
      <c r="AA19" s="14">
        <v>0</v>
      </c>
      <c r="AB19" s="43">
        <v>0</v>
      </c>
      <c r="AC19" s="24">
        <v>0</v>
      </c>
      <c r="AD19" s="32">
        <v>0</v>
      </c>
      <c r="AE19" s="14">
        <v>0</v>
      </c>
      <c r="AF19" s="43">
        <v>0</v>
      </c>
      <c r="AG19" s="24">
        <v>0</v>
      </c>
      <c r="AH19" s="24">
        <v>0</v>
      </c>
      <c r="AI19" s="29">
        <v>0</v>
      </c>
      <c r="AJ19" s="24">
        <v>0</v>
      </c>
      <c r="AK19" s="24">
        <v>0</v>
      </c>
      <c r="AL19" s="24">
        <v>0</v>
      </c>
      <c r="AM19" s="14">
        <v>0</v>
      </c>
      <c r="AN19" s="34">
        <v>0.09</v>
      </c>
      <c r="AO19" s="17" t="s">
        <v>52</v>
      </c>
      <c r="AP19" s="17" t="s">
        <v>52</v>
      </c>
      <c r="AQ19" s="9" t="s">
        <v>52</v>
      </c>
      <c r="AR19" s="15">
        <v>0.11</v>
      </c>
      <c r="AS19" s="17" t="s">
        <v>52</v>
      </c>
      <c r="AT19" s="17" t="s">
        <v>52</v>
      </c>
      <c r="AU19" s="19" t="s">
        <v>52</v>
      </c>
      <c r="AV19" s="18"/>
      <c r="AW19" s="35"/>
      <c r="AX19" s="17"/>
      <c r="AY19" s="30"/>
    </row>
    <row r="20" spans="1:51" ht="21" customHeight="1" x14ac:dyDescent="0.25">
      <c r="A20" s="3" t="s">
        <v>53</v>
      </c>
      <c r="B20" s="34">
        <v>0.32</v>
      </c>
      <c r="C20" s="24">
        <v>74</v>
      </c>
      <c r="D20" s="24">
        <v>0</v>
      </c>
      <c r="E20" s="24">
        <v>0</v>
      </c>
      <c r="F20" s="24">
        <v>0</v>
      </c>
      <c r="G20" s="14"/>
      <c r="H20" s="34">
        <v>0.33</v>
      </c>
      <c r="I20" s="24">
        <v>4</v>
      </c>
      <c r="J20" s="24">
        <v>0</v>
      </c>
      <c r="K20" s="24">
        <v>0</v>
      </c>
      <c r="L20" s="24">
        <v>0</v>
      </c>
      <c r="M20" s="14">
        <v>0</v>
      </c>
      <c r="N20" s="27">
        <v>0</v>
      </c>
      <c r="O20" s="34">
        <v>0</v>
      </c>
      <c r="P20" s="24">
        <v>0</v>
      </c>
      <c r="Q20" s="24">
        <v>0</v>
      </c>
      <c r="R20" s="24">
        <v>0</v>
      </c>
      <c r="S20" s="24">
        <v>0</v>
      </c>
      <c r="T20" s="14">
        <v>0</v>
      </c>
      <c r="U20" s="34">
        <v>50</v>
      </c>
      <c r="V20" s="13">
        <v>70</v>
      </c>
      <c r="W20" s="24">
        <v>85</v>
      </c>
      <c r="X20" s="24">
        <v>15</v>
      </c>
      <c r="Y20" s="24">
        <v>12</v>
      </c>
      <c r="Z20" s="24">
        <v>9</v>
      </c>
      <c r="AA20" s="14">
        <f>Z20-X20</f>
        <v>-6</v>
      </c>
      <c r="AB20" s="43">
        <v>18</v>
      </c>
      <c r="AC20" s="24">
        <v>17</v>
      </c>
      <c r="AD20" s="28">
        <v>14</v>
      </c>
      <c r="AE20" s="14">
        <v>0</v>
      </c>
      <c r="AF20" s="43"/>
      <c r="AG20" s="24"/>
      <c r="AH20" s="24"/>
      <c r="AI20" s="29">
        <v>0</v>
      </c>
      <c r="AJ20" s="24"/>
      <c r="AK20" s="24"/>
      <c r="AL20" s="24"/>
      <c r="AM20" s="14">
        <f>AL20-AK20</f>
        <v>0</v>
      </c>
      <c r="AN20" s="34">
        <v>0.05</v>
      </c>
      <c r="AO20" s="17">
        <v>56100</v>
      </c>
      <c r="AP20" s="17">
        <v>61409</v>
      </c>
      <c r="AQ20" s="17">
        <v>66254</v>
      </c>
      <c r="AR20" s="13">
        <v>0.05</v>
      </c>
      <c r="AS20" s="17">
        <v>131187</v>
      </c>
      <c r="AT20" s="17">
        <v>178022</v>
      </c>
      <c r="AU20" s="19">
        <v>159292</v>
      </c>
      <c r="AV20" s="18"/>
      <c r="AW20" s="35"/>
      <c r="AX20" s="17"/>
      <c r="AY20" s="30"/>
    </row>
    <row r="21" spans="1:51" ht="21" customHeight="1" x14ac:dyDescent="0.25">
      <c r="A21" s="3" t="s">
        <v>54</v>
      </c>
      <c r="B21" s="34">
        <v>0.23</v>
      </c>
      <c r="C21" s="31">
        <v>186</v>
      </c>
      <c r="D21" s="31">
        <v>0</v>
      </c>
      <c r="E21" s="31">
        <v>0</v>
      </c>
      <c r="F21" s="31">
        <v>0</v>
      </c>
      <c r="G21" s="14">
        <f>F23-D23</f>
        <v>0</v>
      </c>
      <c r="H21" s="12">
        <v>0.3</v>
      </c>
      <c r="I21" s="24">
        <v>28</v>
      </c>
      <c r="J21" s="24">
        <v>0</v>
      </c>
      <c r="K21" s="24">
        <v>0</v>
      </c>
      <c r="L21" s="24">
        <v>0</v>
      </c>
      <c r="M21" s="14">
        <v>0</v>
      </c>
      <c r="N21" s="27">
        <v>0</v>
      </c>
      <c r="O21" s="12">
        <v>59</v>
      </c>
      <c r="P21" s="24">
        <v>16</v>
      </c>
      <c r="Q21" s="24">
        <v>0</v>
      </c>
      <c r="R21" s="24">
        <v>0</v>
      </c>
      <c r="S21" s="24">
        <v>7</v>
      </c>
      <c r="T21" s="14">
        <v>0</v>
      </c>
      <c r="U21" s="12">
        <v>59</v>
      </c>
      <c r="V21" s="1">
        <v>0</v>
      </c>
      <c r="W21" s="24">
        <v>81</v>
      </c>
      <c r="X21" s="24">
        <v>0</v>
      </c>
      <c r="Y21" s="24">
        <v>0</v>
      </c>
      <c r="Z21" s="24">
        <v>76</v>
      </c>
      <c r="AA21" s="14">
        <v>0</v>
      </c>
      <c r="AB21" s="43">
        <v>0</v>
      </c>
      <c r="AC21" s="24">
        <v>0</v>
      </c>
      <c r="AD21" s="24">
        <v>3</v>
      </c>
      <c r="AE21" s="14">
        <f>AC21-AD21</f>
        <v>-3</v>
      </c>
      <c r="AF21" s="43">
        <v>0</v>
      </c>
      <c r="AG21" s="24">
        <v>0</v>
      </c>
      <c r="AH21" s="24">
        <v>0</v>
      </c>
      <c r="AI21" s="29">
        <v>0</v>
      </c>
      <c r="AJ21" s="35">
        <v>0</v>
      </c>
      <c r="AK21" s="24">
        <v>0</v>
      </c>
      <c r="AL21" s="24">
        <v>0</v>
      </c>
      <c r="AM21" s="14">
        <f>AL21-AK21</f>
        <v>0</v>
      </c>
      <c r="AN21" s="34">
        <v>0</v>
      </c>
      <c r="AO21" s="17">
        <v>0</v>
      </c>
      <c r="AP21" s="17">
        <v>126301</v>
      </c>
      <c r="AQ21" s="9">
        <v>99197</v>
      </c>
      <c r="AR21" s="15">
        <v>0</v>
      </c>
      <c r="AS21" s="17">
        <v>0</v>
      </c>
      <c r="AT21" s="17">
        <v>566306</v>
      </c>
      <c r="AU21" s="3">
        <v>560529</v>
      </c>
      <c r="AV21" s="18">
        <v>52700</v>
      </c>
      <c r="AW21" s="17">
        <v>53391</v>
      </c>
      <c r="AX21" s="17">
        <v>55484</v>
      </c>
      <c r="AY21" s="35"/>
    </row>
    <row r="22" spans="1:51" ht="21" customHeight="1" x14ac:dyDescent="0.25">
      <c r="A22" s="3" t="s">
        <v>55</v>
      </c>
      <c r="B22" s="34">
        <v>0.21</v>
      </c>
      <c r="C22" s="24">
        <v>14</v>
      </c>
      <c r="D22" s="24">
        <v>0</v>
      </c>
      <c r="E22" s="24">
        <v>0</v>
      </c>
      <c r="F22" s="24">
        <v>0</v>
      </c>
      <c r="G22" s="14">
        <f>F22-D22</f>
        <v>0</v>
      </c>
      <c r="H22" s="21" t="s">
        <v>56</v>
      </c>
      <c r="I22" s="24">
        <v>18</v>
      </c>
      <c r="J22" s="24">
        <v>9</v>
      </c>
      <c r="K22" s="24">
        <v>9</v>
      </c>
      <c r="L22" s="24">
        <v>9</v>
      </c>
      <c r="M22" s="14">
        <f>L22-J22</f>
        <v>0</v>
      </c>
      <c r="N22" s="27">
        <v>0</v>
      </c>
      <c r="O22" s="34">
        <v>0</v>
      </c>
      <c r="P22" s="24">
        <v>0</v>
      </c>
      <c r="Q22" s="24">
        <v>0</v>
      </c>
      <c r="R22" s="24">
        <v>0</v>
      </c>
      <c r="S22" s="24">
        <v>0</v>
      </c>
      <c r="T22" s="14">
        <v>0</v>
      </c>
      <c r="U22" s="34">
        <v>19</v>
      </c>
      <c r="V22" s="13">
        <v>19</v>
      </c>
      <c r="W22" s="24" t="s">
        <v>57</v>
      </c>
      <c r="X22" s="24">
        <v>199</v>
      </c>
      <c r="Y22" s="24">
        <v>199</v>
      </c>
      <c r="Z22" s="24">
        <v>199</v>
      </c>
      <c r="AA22" s="14">
        <f>Z22-X22</f>
        <v>0</v>
      </c>
      <c r="AB22" s="43"/>
      <c r="AC22" s="24"/>
      <c r="AD22" s="24">
        <v>14</v>
      </c>
      <c r="AE22" s="14">
        <f>AD22-AB22</f>
        <v>14</v>
      </c>
      <c r="AF22" s="43">
        <v>0</v>
      </c>
      <c r="AG22" s="24">
        <v>0</v>
      </c>
      <c r="AH22" s="24">
        <v>0</v>
      </c>
      <c r="AI22" s="29">
        <f>AH22-AG22</f>
        <v>0</v>
      </c>
      <c r="AJ22" s="24">
        <v>0</v>
      </c>
      <c r="AK22" s="24">
        <v>0</v>
      </c>
      <c r="AL22" s="24">
        <v>0</v>
      </c>
      <c r="AM22" s="14">
        <f>AL22-AK22</f>
        <v>0</v>
      </c>
      <c r="AN22" s="34" t="s">
        <v>38</v>
      </c>
      <c r="AO22" s="17">
        <v>15659</v>
      </c>
      <c r="AP22" s="17">
        <v>21123</v>
      </c>
      <c r="AQ22" s="9">
        <v>19252</v>
      </c>
      <c r="AR22" s="15" t="s">
        <v>38</v>
      </c>
      <c r="AS22" s="17">
        <v>23789</v>
      </c>
      <c r="AT22" s="17">
        <v>29266</v>
      </c>
      <c r="AU22" s="19">
        <v>28377</v>
      </c>
      <c r="AV22" s="18">
        <v>5000</v>
      </c>
      <c r="AW22" s="17">
        <v>5400</v>
      </c>
      <c r="AX22" s="17">
        <v>5400</v>
      </c>
      <c r="AY22" s="30"/>
    </row>
    <row r="23" spans="1:51" ht="21" customHeight="1" x14ac:dyDescent="0.25">
      <c r="A23" s="3" t="s">
        <v>58</v>
      </c>
      <c r="B23" s="12">
        <v>0.24</v>
      </c>
      <c r="C23" s="24">
        <v>203</v>
      </c>
      <c r="D23" s="24">
        <v>0</v>
      </c>
      <c r="E23" s="24">
        <v>0</v>
      </c>
      <c r="F23" s="24">
        <v>0</v>
      </c>
      <c r="G23" s="14">
        <f>F23-E23</f>
        <v>0</v>
      </c>
      <c r="H23" s="12">
        <v>0.31</v>
      </c>
      <c r="I23" s="24">
        <v>3</v>
      </c>
      <c r="J23" s="24">
        <v>0</v>
      </c>
      <c r="K23" s="24">
        <v>0</v>
      </c>
      <c r="L23" s="24">
        <v>0</v>
      </c>
      <c r="M23" s="14">
        <f>L23-K23</f>
        <v>0</v>
      </c>
      <c r="N23" s="27">
        <v>0</v>
      </c>
      <c r="O23" s="12">
        <v>0</v>
      </c>
      <c r="P23" s="24">
        <v>0</v>
      </c>
      <c r="Q23" s="24">
        <v>0</v>
      </c>
      <c r="R23" s="24">
        <v>0</v>
      </c>
      <c r="S23" s="24">
        <v>0</v>
      </c>
      <c r="T23" s="14">
        <f>S23-R23</f>
        <v>0</v>
      </c>
      <c r="U23" s="12">
        <v>61</v>
      </c>
      <c r="V23" s="1">
        <v>80</v>
      </c>
      <c r="W23" s="24">
        <v>78</v>
      </c>
      <c r="X23" s="24">
        <v>22</v>
      </c>
      <c r="Y23" s="24">
        <v>19</v>
      </c>
      <c r="Z23" s="24">
        <v>21</v>
      </c>
      <c r="AA23" s="14">
        <f>Y23-Z23</f>
        <v>-2</v>
      </c>
      <c r="AB23" s="43">
        <v>180</v>
      </c>
      <c r="AC23" s="24">
        <v>156</v>
      </c>
      <c r="AD23" s="23">
        <v>135</v>
      </c>
      <c r="AE23" s="14">
        <f>AD23-AB23</f>
        <v>-45</v>
      </c>
      <c r="AF23" s="43" t="s">
        <v>38</v>
      </c>
      <c r="AG23" s="24" t="s">
        <v>38</v>
      </c>
      <c r="AH23" s="24" t="s">
        <v>38</v>
      </c>
      <c r="AI23" s="29" t="s">
        <v>38</v>
      </c>
      <c r="AJ23" s="24" t="s">
        <v>38</v>
      </c>
      <c r="AK23" s="23" t="s">
        <v>38</v>
      </c>
      <c r="AL23" s="23" t="s">
        <v>38</v>
      </c>
      <c r="AM23" s="14" t="e">
        <f>AL23-AK23</f>
        <v>#VALUE!</v>
      </c>
      <c r="AN23" s="5">
        <v>0</v>
      </c>
      <c r="AO23" s="17">
        <v>151272</v>
      </c>
      <c r="AP23" s="17">
        <v>140056</v>
      </c>
      <c r="AQ23" s="9">
        <v>147199</v>
      </c>
      <c r="AR23" s="39">
        <v>0</v>
      </c>
      <c r="AS23" s="17">
        <v>104244</v>
      </c>
      <c r="AT23" s="17">
        <v>86478</v>
      </c>
      <c r="AU23" s="19">
        <v>61779</v>
      </c>
      <c r="AV23" s="18">
        <v>120000</v>
      </c>
      <c r="AW23" s="17">
        <v>110000</v>
      </c>
      <c r="AX23" s="20">
        <v>100000</v>
      </c>
      <c r="AY23" s="10"/>
    </row>
    <row r="24" spans="1:51" ht="21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</row>
    <row r="25" spans="1:51" ht="21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ht="21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1:51" ht="21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21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</sheetData>
  <mergeCells count="60">
    <mergeCell ref="A1:AY1"/>
    <mergeCell ref="A2:A5"/>
    <mergeCell ref="B2:G2"/>
    <mergeCell ref="H2:M2"/>
    <mergeCell ref="N2:N5"/>
    <mergeCell ref="O2:T2"/>
    <mergeCell ref="U2:AA2"/>
    <mergeCell ref="AB2:AM2"/>
    <mergeCell ref="AN2:AU2"/>
    <mergeCell ref="AV2:AX2"/>
    <mergeCell ref="D3:G3"/>
    <mergeCell ref="Q3:T3"/>
    <mergeCell ref="X3:AA3"/>
    <mergeCell ref="AB3:AE3"/>
    <mergeCell ref="AF3:AI3"/>
    <mergeCell ref="AJ3:AM3"/>
    <mergeCell ref="AN3:AQ3"/>
    <mergeCell ref="AR3:AU3"/>
    <mergeCell ref="AV3:AX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O4:AQ4"/>
    <mergeCell ref="AR4:AR5"/>
    <mergeCell ref="AS4:AU4"/>
    <mergeCell ref="AJ4:AJ5"/>
    <mergeCell ref="AK4:AK5"/>
    <mergeCell ref="AL4:AL5"/>
    <mergeCell ref="AM4:AM5"/>
    <mergeCell ref="AN4:AN5"/>
  </mergeCells>
  <pageMargins left="0.2" right="0.2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Bay Area Airports 2013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Rayvon Williams</cp:lastModifiedBy>
  <cp:lastPrinted>2013-04-17T23:13:19Z</cp:lastPrinted>
  <dcterms:created xsi:type="dcterms:W3CDTF">2013-04-17T23:12:01Z</dcterms:created>
  <dcterms:modified xsi:type="dcterms:W3CDTF">2014-10-07T22:18:37Z</dcterms:modified>
</cp:coreProperties>
</file>